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/>
  </bookViews>
  <sheets>
    <sheet name="TOTAL HG" sheetId="1" r:id="rId1"/>
    <sheet name="TOTAL PET-CT" sheetId="2" r:id="rId2"/>
    <sheet name="TOTAL PE" sheetId="3" r:id="rId3"/>
  </sheets>
  <calcPr calcId="125725"/>
</workbook>
</file>

<file path=xl/calcChain.xml><?xml version="1.0" encoding="utf-8"?>
<calcChain xmlns="http://schemas.openxmlformats.org/spreadsheetml/2006/main">
  <c r="E15" i="3"/>
  <c r="D13"/>
  <c r="L13" i="2"/>
  <c r="H13"/>
  <c r="L12"/>
  <c r="H12"/>
  <c r="L11"/>
  <c r="H11"/>
  <c r="K14"/>
  <c r="L10"/>
  <c r="I14"/>
  <c r="G14"/>
  <c r="H10"/>
  <c r="E14"/>
  <c r="K26" i="1"/>
  <c r="G26"/>
  <c r="K25"/>
  <c r="G25"/>
  <c r="K24"/>
  <c r="G24"/>
  <c r="L24" s="1"/>
  <c r="K23"/>
  <c r="G23"/>
  <c r="K22"/>
  <c r="G22"/>
  <c r="K21"/>
  <c r="G21"/>
  <c r="K20"/>
  <c r="G20"/>
  <c r="L20" s="1"/>
  <c r="K19"/>
  <c r="G19"/>
  <c r="K18"/>
  <c r="G18"/>
  <c r="K17"/>
  <c r="G17"/>
  <c r="K16"/>
  <c r="G16"/>
  <c r="L16" s="1"/>
  <c r="K15"/>
  <c r="G15"/>
  <c r="K14"/>
  <c r="G14"/>
  <c r="L14" s="1"/>
  <c r="K13"/>
  <c r="G13"/>
  <c r="K12"/>
  <c r="G12"/>
  <c r="K11"/>
  <c r="G11"/>
  <c r="K10"/>
  <c r="G10"/>
  <c r="L10" s="1"/>
  <c r="K9"/>
  <c r="G9"/>
  <c r="J27"/>
  <c r="I27"/>
  <c r="H27"/>
  <c r="F27"/>
  <c r="E27"/>
  <c r="D27"/>
  <c r="G10" i="3" l="1"/>
  <c r="M11" i="2"/>
  <c r="M13"/>
  <c r="L14"/>
  <c r="M12"/>
  <c r="H14"/>
  <c r="M10"/>
  <c r="F14"/>
  <c r="J14"/>
  <c r="L21" i="1"/>
  <c r="L23"/>
  <c r="L12"/>
  <c r="L18"/>
  <c r="L26"/>
  <c r="G27"/>
  <c r="L22"/>
  <c r="L9"/>
  <c r="L11"/>
  <c r="L13"/>
  <c r="L15"/>
  <c r="L17"/>
  <c r="L19"/>
  <c r="L25"/>
  <c r="G8"/>
  <c r="L8" s="1"/>
  <c r="K8"/>
  <c r="K27" s="1"/>
  <c r="M14" i="2" l="1"/>
  <c r="L27" i="1"/>
</calcChain>
</file>

<file path=xl/sharedStrings.xml><?xml version="1.0" encoding="utf-8"?>
<sst xmlns="http://schemas.openxmlformats.org/spreadsheetml/2006/main" count="108" uniqueCount="87">
  <si>
    <t>HEMOGLOBINA GLICOZILATA</t>
  </si>
  <si>
    <t>22.05.2023- VALORI DE CONTRACT HG DUPA REGULARIZARE APRILIE 2023</t>
  </si>
  <si>
    <t>23.02.2023-incetare contract HG0029</t>
  </si>
  <si>
    <t>Nr.crt.</t>
  </si>
  <si>
    <t>CONTR. HG.</t>
  </si>
  <si>
    <t>DEN.FURNIZOR</t>
  </si>
  <si>
    <t>IANUARIE 2023</t>
  </si>
  <si>
    <t>FEBRUARIE 2023</t>
  </si>
  <si>
    <t>MARTIE 2023</t>
  </si>
  <si>
    <t>TRIM I</t>
  </si>
  <si>
    <t>APRILIE 2023</t>
  </si>
  <si>
    <t>MAI 2023</t>
  </si>
  <si>
    <t>IUNIE 2023</t>
  </si>
  <si>
    <t>TRIM II</t>
  </si>
  <si>
    <t>Semestrul I</t>
  </si>
  <si>
    <t>HG0007</t>
  </si>
  <si>
    <t>S.C. SANADOR S.R.L</t>
  </si>
  <si>
    <t>HG0016</t>
  </si>
  <si>
    <t>S.C. LABORATOARELE SYNLAB S.R.L.</t>
  </si>
  <si>
    <t>HG0017</t>
  </si>
  <si>
    <t>S.C. GRAL MEDICAL SRL</t>
  </si>
  <si>
    <t>HG0018</t>
  </si>
  <si>
    <t>MICROMED CLINIC</t>
  </si>
  <si>
    <t>HG0020</t>
  </si>
  <si>
    <t>GHENCEA MED.CENTER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</si>
  <si>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</si>
  <si>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</si>
  <si>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</si>
  <si>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</si>
  <si>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</si>
  <si>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</si>
  <si>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</si>
  <si>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</si>
  <si>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</si>
  <si>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</si>
  <si>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</si>
  <si>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</si>
  <si>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</si>
  <si>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</si>
  <si>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</si>
  <si>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</si>
  <si>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</si>
  <si>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</si>
  <si>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</si>
  <si>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</si>
  <si>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</si>
  <si>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</si>
  <si>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</si>
  <si>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</si>
  <si>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HG0045</t>
  </si>
  <si>
    <t>CENTRUL MEDICAL AIDE SANTE S.R.L.</t>
  </si>
  <si>
    <t>HG0047</t>
  </si>
  <si>
    <t>SPITALUL CLINIC,, NICOLAE MALAXA '' BUCURESTI</t>
  </si>
  <si>
    <t>TOTAL</t>
  </si>
  <si>
    <t xml:space="preserve">                                                                         PROGRAMUL NATIONAL DE PET-CT</t>
  </si>
  <si>
    <t>PROGRAMUL NATIONAL DE PET-CT</t>
  </si>
  <si>
    <t>22.05.2023-valori de contract PET-CT  dupa REGULARIZARE APRILIE 2023</t>
  </si>
  <si>
    <t xml:space="preserve">NR. CONTR </t>
  </si>
  <si>
    <t>TIP</t>
  </si>
  <si>
    <t>DENUMIRE FURNIZOR</t>
  </si>
  <si>
    <t>TRIM I 2023</t>
  </si>
  <si>
    <t>TRIM II 2023</t>
  </si>
  <si>
    <t>SEMESTRUL I 2023</t>
  </si>
  <si>
    <t>PP1</t>
  </si>
  <si>
    <t>PET</t>
  </si>
  <si>
    <t>SC AFFIDEA ROMÂNIA SRL</t>
  </si>
  <si>
    <t>PP2</t>
  </si>
  <si>
    <t>SC MNT HEALTHCARE EUROPE SRL</t>
  </si>
  <si>
    <t>SC SANADOR SRL</t>
  </si>
  <si>
    <t>PP3</t>
  </si>
  <si>
    <t>SPITALUL COLENTINA</t>
  </si>
  <si>
    <t>fila buget P11474/31.12.2021</t>
  </si>
  <si>
    <t>fila buget P672/01.02.2022</t>
  </si>
  <si>
    <t>FILA  BUGET P1675/01.03.2022</t>
  </si>
  <si>
    <t>ALOCAT TRIM I</t>
  </si>
  <si>
    <t>FILA P2574/31.03.2022</t>
  </si>
  <si>
    <t>SUBPROGRAMUL DE DIAGNOSTIC GENETIC AL TUMORILOR SOLIDE MALIGNE (SARCOM EWING SI NEUROBLASTOM) LA COPII SI ADULTI</t>
  </si>
  <si>
    <t>VALORI CONTRACT  EWING SI NEUROBLASTOM DUPA REGULARIZARE APRILIE 2023</t>
  </si>
  <si>
    <t>22.05.2023</t>
  </si>
  <si>
    <t>NR. CRT</t>
  </si>
  <si>
    <t>TRIMESTRUL I</t>
  </si>
  <si>
    <t>PE1</t>
  </si>
  <si>
    <t>INSTITUTUL NATIONAL DE CERCETARE-DEZVOLTARE IN DOMENIUL PATOLOGIEI SI STIINTELOR BIOMEDICALE "VICTOR BABES"</t>
  </si>
  <si>
    <t xml:space="preserve">ramas nealocat ian </t>
  </si>
  <si>
    <t xml:space="preserve">ramas nealocat feb </t>
  </si>
  <si>
    <t>FILA 1675/01.03.2022</t>
  </si>
  <si>
    <t>ramas nealocat TRIM I2022</t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</si>
</sst>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-* #,##0\ _l_e_i_-;\-* #,##0\ _l_e_i_-;_-* &quot;-&quot;??\ _l_e_i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0" fontId="3" fillId="2" borderId="1" xfId="2" applyFont="1" applyFill="1" applyBorder="1" applyAlignment="1"/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164" fontId="2" fillId="2" borderId="1" xfId="1" applyNumberFormat="1" applyFont="1" applyFill="1" applyBorder="1"/>
    <xf numFmtId="4" fontId="2" fillId="2" borderId="1" xfId="0" applyNumberFormat="1" applyFont="1" applyFill="1" applyBorder="1"/>
    <xf numFmtId="4" fontId="5" fillId="2" borderId="1" xfId="0" applyNumberFormat="1" applyFont="1" applyFill="1" applyBorder="1"/>
    <xf numFmtId="0" fontId="7" fillId="2" borderId="1" xfId="0" applyFont="1" applyFill="1" applyBorder="1" applyAlignment="1">
      <alignment horizontal="center" wrapText="1"/>
    </xf>
    <xf numFmtId="164" fontId="7" fillId="2" borderId="1" xfId="3" applyFont="1" applyFill="1" applyBorder="1" applyAlignment="1">
      <alignment horizontal="left" wrapText="1"/>
    </xf>
    <xf numFmtId="0" fontId="7" fillId="2" borderId="1" xfId="2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7" fillId="2" borderId="1" xfId="4" applyFont="1" applyFill="1" applyBorder="1" applyAlignment="1">
      <alignment horizontal="left" wrapText="1"/>
    </xf>
    <xf numFmtId="0" fontId="7" fillId="2" borderId="0" xfId="0" applyFont="1" applyFill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164" fontId="2" fillId="3" borderId="1" xfId="1" applyNumberFormat="1" applyFont="1" applyFill="1" applyBorder="1"/>
    <xf numFmtId="4" fontId="2" fillId="3" borderId="1" xfId="0" applyNumberFormat="1" applyFont="1" applyFill="1" applyBorder="1"/>
    <xf numFmtId="4" fontId="5" fillId="3" borderId="1" xfId="0" applyNumberFormat="1" applyFont="1" applyFill="1" applyBorder="1"/>
    <xf numFmtId="0" fontId="7" fillId="0" borderId="0" xfId="0" applyFont="1" applyFill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2" borderId="0" xfId="0" applyFont="1" applyFill="1"/>
    <xf numFmtId="0" fontId="5" fillId="2" borderId="0" xfId="0" applyFont="1" applyFill="1" applyBorder="1"/>
    <xf numFmtId="164" fontId="5" fillId="2" borderId="0" xfId="0" applyNumberFormat="1" applyFont="1" applyFill="1" applyBorder="1"/>
    <xf numFmtId="4" fontId="5" fillId="2" borderId="0" xfId="0" applyNumberFormat="1" applyFont="1" applyFill="1"/>
    <xf numFmtId="0" fontId="3" fillId="0" borderId="0" xfId="5" applyFont="1" applyFill="1"/>
    <xf numFmtId="164" fontId="5" fillId="2" borderId="0" xfId="1" applyNumberFormat="1" applyFont="1" applyFill="1"/>
    <xf numFmtId="4" fontId="2" fillId="2" borderId="0" xfId="0" applyNumberFormat="1" applyFont="1" applyFill="1"/>
    <xf numFmtId="0" fontId="2" fillId="0" borderId="0" xfId="0" applyFont="1" applyFill="1"/>
    <xf numFmtId="0" fontId="5" fillId="0" borderId="0" xfId="0" applyFont="1" applyFill="1"/>
    <xf numFmtId="164" fontId="5" fillId="0" borderId="0" xfId="1" applyNumberFormat="1" applyFont="1" applyFill="1"/>
    <xf numFmtId="4" fontId="2" fillId="0" borderId="0" xfId="0" applyNumberFormat="1" applyFont="1" applyFill="1"/>
    <xf numFmtId="43" fontId="2" fillId="0" borderId="0" xfId="0" applyNumberFormat="1" applyFont="1" applyFill="1"/>
    <xf numFmtId="0" fontId="3" fillId="2" borderId="0" xfId="5" applyFont="1" applyFill="1"/>
    <xf numFmtId="0" fontId="7" fillId="2" borderId="0" xfId="5" applyFont="1" applyFill="1" applyAlignment="1"/>
    <xf numFmtId="0" fontId="3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/>
    <xf numFmtId="0" fontId="7" fillId="2" borderId="0" xfId="5" applyFont="1" applyFill="1" applyAlignment="1">
      <alignment horizontal="left" vertical="top"/>
    </xf>
    <xf numFmtId="14" fontId="7" fillId="2" borderId="0" xfId="6" applyNumberFormat="1" applyFont="1" applyFill="1" applyBorder="1" applyAlignment="1">
      <alignment horizontal="left" vertical="top"/>
    </xf>
    <xf numFmtId="0" fontId="7" fillId="2" borderId="0" xfId="5" applyFont="1" applyFill="1" applyAlignment="1">
      <alignment horizontal="center" vertical="top" wrapText="1"/>
    </xf>
    <xf numFmtId="0" fontId="7" fillId="2" borderId="0" xfId="5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14" fontId="3" fillId="0" borderId="0" xfId="7" applyNumberFormat="1" applyFont="1" applyAlignment="1">
      <alignment horizontal="left" vertical="top"/>
    </xf>
    <xf numFmtId="49" fontId="3" fillId="2" borderId="0" xfId="8" applyNumberFormat="1" applyFont="1" applyFill="1"/>
    <xf numFmtId="0" fontId="3" fillId="2" borderId="1" xfId="5" applyFont="1" applyFill="1" applyBorder="1" applyAlignment="1">
      <alignment horizontal="center" wrapText="1"/>
    </xf>
    <xf numFmtId="49" fontId="3" fillId="2" borderId="1" xfId="5" applyNumberFormat="1" applyFont="1" applyFill="1" applyBorder="1" applyAlignment="1">
      <alignment wrapText="1"/>
    </xf>
    <xf numFmtId="0" fontId="7" fillId="2" borderId="1" xfId="5" applyFont="1" applyFill="1" applyBorder="1" applyAlignment="1">
      <alignment horizontal="center"/>
    </xf>
    <xf numFmtId="0" fontId="7" fillId="2" borderId="1" xfId="6" applyFont="1" applyFill="1" applyBorder="1" applyAlignment="1">
      <alignment horizontal="center" wrapText="1"/>
    </xf>
    <xf numFmtId="164" fontId="7" fillId="2" borderId="1" xfId="9" applyFont="1" applyFill="1" applyBorder="1"/>
    <xf numFmtId="0" fontId="7" fillId="0" borderId="0" xfId="5" applyFont="1" applyFill="1"/>
    <xf numFmtId="0" fontId="7" fillId="0" borderId="1" xfId="5" applyFont="1" applyFill="1" applyBorder="1" applyAlignment="1">
      <alignment horizontal="center"/>
    </xf>
    <xf numFmtId="0" fontId="7" fillId="0" borderId="1" xfId="6" applyFont="1" applyFill="1" applyBorder="1" applyAlignment="1">
      <alignment horizontal="center" wrapText="1"/>
    </xf>
    <xf numFmtId="0" fontId="3" fillId="2" borderId="1" xfId="5" applyFont="1" applyFill="1" applyBorder="1" applyAlignment="1">
      <alignment horizontal="center"/>
    </xf>
    <xf numFmtId="0" fontId="3" fillId="2" borderId="1" xfId="6" applyFont="1" applyFill="1" applyBorder="1" applyAlignment="1">
      <alignment horizontal="center" wrapText="1"/>
    </xf>
    <xf numFmtId="164" fontId="3" fillId="2" borderId="1" xfId="5" applyNumberFormat="1" applyFont="1" applyFill="1" applyBorder="1"/>
    <xf numFmtId="164" fontId="3" fillId="2" borderId="0" xfId="9" applyFont="1" applyFill="1"/>
    <xf numFmtId="0" fontId="6" fillId="0" borderId="0" xfId="0" applyFont="1" applyFill="1"/>
    <xf numFmtId="164" fontId="7" fillId="2" borderId="0" xfId="5" applyNumberFormat="1" applyFont="1" applyFill="1"/>
    <xf numFmtId="14" fontId="7" fillId="0" borderId="0" xfId="6" applyNumberFormat="1" applyFont="1" applyFill="1" applyBorder="1" applyAlignment="1">
      <alignment horizontal="left"/>
    </xf>
    <xf numFmtId="0" fontId="7" fillId="0" borderId="0" xfId="5" applyFont="1" applyFill="1" applyAlignment="1"/>
    <xf numFmtId="0" fontId="3" fillId="0" borderId="0" xfId="7" applyFont="1"/>
    <xf numFmtId="49" fontId="3" fillId="0" borderId="0" xfId="8" applyNumberFormat="1" applyFont="1" applyFill="1" applyAlignment="1">
      <alignment horizontal="center"/>
    </xf>
    <xf numFmtId="0" fontId="7" fillId="0" borderId="0" xfId="7" applyFont="1"/>
    <xf numFmtId="49" fontId="3" fillId="0" borderId="0" xfId="8" applyNumberFormat="1" applyFont="1" applyFill="1" applyAlignment="1">
      <alignment horizontal="center"/>
    </xf>
    <xf numFmtId="49" fontId="3" fillId="0" borderId="0" xfId="8" applyNumberFormat="1" applyFont="1" applyFill="1"/>
    <xf numFmtId="0" fontId="3" fillId="0" borderId="1" xfId="5" applyFont="1" applyFill="1" applyBorder="1" applyAlignment="1">
      <alignment wrapText="1"/>
    </xf>
    <xf numFmtId="0" fontId="3" fillId="0" borderId="0" xfId="5" applyFont="1" applyFill="1" applyAlignment="1">
      <alignment horizontal="center" wrapText="1"/>
    </xf>
    <xf numFmtId="165" fontId="3" fillId="0" borderId="1" xfId="10" applyNumberFormat="1" applyFont="1" applyFill="1" applyBorder="1" applyAlignment="1"/>
    <xf numFmtId="166" fontId="3" fillId="0" borderId="1" xfId="10" applyNumberFormat="1" applyFont="1" applyFill="1" applyBorder="1" applyAlignment="1">
      <alignment horizontal="center" wrapText="1"/>
    </xf>
    <xf numFmtId="0" fontId="3" fillId="0" borderId="1" xfId="5" applyFont="1" applyFill="1" applyBorder="1" applyAlignment="1">
      <alignment vertical="top" wrapText="1"/>
    </xf>
    <xf numFmtId="164" fontId="7" fillId="0" borderId="1" xfId="9" applyFont="1" applyFill="1" applyBorder="1" applyAlignment="1">
      <alignment vertical="center"/>
    </xf>
    <xf numFmtId="43" fontId="3" fillId="0" borderId="1" xfId="5" applyNumberFormat="1" applyFont="1" applyFill="1" applyBorder="1" applyAlignment="1">
      <alignment vertical="center"/>
    </xf>
    <xf numFmtId="4" fontId="7" fillId="0" borderId="1" xfId="5" applyNumberFormat="1" applyFont="1" applyFill="1" applyBorder="1" applyAlignment="1">
      <alignment horizontal="center" vertical="center"/>
    </xf>
    <xf numFmtId="164" fontId="3" fillId="0" borderId="0" xfId="9" applyFont="1" applyFill="1"/>
    <xf numFmtId="14" fontId="3" fillId="4" borderId="0" xfId="5" applyNumberFormat="1" applyFont="1" applyFill="1"/>
    <xf numFmtId="164" fontId="3" fillId="4" borderId="0" xfId="9" applyFont="1" applyFill="1"/>
    <xf numFmtId="0" fontId="3" fillId="4" borderId="0" xfId="5" applyFont="1" applyFill="1"/>
    <xf numFmtId="0" fontId="7" fillId="4" borderId="0" xfId="5" applyFont="1" applyFill="1"/>
    <xf numFmtId="43" fontId="7" fillId="0" borderId="0" xfId="5" applyNumberFormat="1" applyFont="1" applyFill="1"/>
    <xf numFmtId="43" fontId="7" fillId="0" borderId="0" xfId="5" applyNumberFormat="1" applyFont="1" applyFill="1" applyAlignment="1">
      <alignment horizontal="right"/>
    </xf>
    <xf numFmtId="0" fontId="7" fillId="0" borderId="0" xfId="5" applyFont="1" applyFill="1" applyAlignment="1">
      <alignment horizontal="center"/>
    </xf>
    <xf numFmtId="4" fontId="7" fillId="0" borderId="1" xfId="5" applyNumberFormat="1" applyFont="1" applyFill="1" applyBorder="1" applyAlignment="1">
      <alignment vertical="center"/>
    </xf>
    <xf numFmtId="0" fontId="3" fillId="0" borderId="1" xfId="5" applyFont="1" applyFill="1" applyBorder="1" applyAlignment="1">
      <alignment horizontal="center" wrapText="1"/>
    </xf>
    <xf numFmtId="0" fontId="3" fillId="2" borderId="1" xfId="0" applyFont="1" applyFill="1" applyBorder="1" applyAlignment="1"/>
    <xf numFmtId="49" fontId="3" fillId="2" borderId="1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0" fontId="3" fillId="2" borderId="0" xfId="0" applyFont="1" applyFill="1" applyAlignment="1"/>
  </cellXfs>
  <cellStyles count="11">
    <cellStyle name="Comma" xfId="1" builtinId="3"/>
    <cellStyle name="Comma 10" xfId="3"/>
    <cellStyle name="Comma 16" xfId="9"/>
    <cellStyle name="Comma 2 3" xfId="10"/>
    <cellStyle name="Normal" xfId="0" builtinId="0"/>
    <cellStyle name="Normal 11" xfId="4"/>
    <cellStyle name="Normal 2 2 3" xfId="5"/>
    <cellStyle name="Normal 4 2" xfId="8"/>
    <cellStyle name="Normal 5" xfId="7"/>
    <cellStyle name="Normal_PLAFON RAPORTAT TRIM.II,III 2004" xfId="2"/>
    <cellStyle name="Normal_PLAFON RAPORTAT TRIM.II,III 2004 10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>
      <selection activeCell="A7" sqref="A7:XFD7"/>
    </sheetView>
  </sheetViews>
  <sheetFormatPr defaultRowHeight="16.5"/>
  <cols>
    <col min="1" max="1" width="6.140625" style="1" customWidth="1"/>
    <col min="2" max="2" width="10.140625" style="1" customWidth="1"/>
    <col min="3" max="3" width="60.28515625" style="1" customWidth="1"/>
    <col min="4" max="4" width="15.28515625" style="1" customWidth="1"/>
    <col min="5" max="5" width="17.28515625" style="1" customWidth="1"/>
    <col min="6" max="7" width="13.140625" style="1" customWidth="1"/>
    <col min="8" max="8" width="14" style="1" customWidth="1"/>
    <col min="9" max="9" width="13" style="1" customWidth="1"/>
    <col min="10" max="10" width="10.85546875" style="1" customWidth="1"/>
    <col min="11" max="11" width="14.28515625" style="1" customWidth="1"/>
    <col min="12" max="12" width="13" style="1" customWidth="1"/>
    <col min="13" max="235" width="9.140625" style="1"/>
    <col min="236" max="236" width="6.140625" style="1" customWidth="1"/>
    <col min="237" max="237" width="10.140625" style="1" customWidth="1"/>
    <col min="238" max="238" width="50.28515625" style="1" customWidth="1"/>
    <col min="239" max="239" width="13.42578125" style="1" customWidth="1"/>
    <col min="240" max="240" width="14.42578125" style="1" customWidth="1"/>
    <col min="241" max="243" width="17" style="1" customWidth="1"/>
    <col min="244" max="244" width="15.42578125" style="1" customWidth="1"/>
    <col min="245" max="491" width="9.140625" style="1"/>
    <col min="492" max="492" width="6.140625" style="1" customWidth="1"/>
    <col min="493" max="493" width="10.140625" style="1" customWidth="1"/>
    <col min="494" max="494" width="50.28515625" style="1" customWidth="1"/>
    <col min="495" max="495" width="13.42578125" style="1" customWidth="1"/>
    <col min="496" max="496" width="14.42578125" style="1" customWidth="1"/>
    <col min="497" max="499" width="17" style="1" customWidth="1"/>
    <col min="500" max="500" width="15.42578125" style="1" customWidth="1"/>
    <col min="501" max="747" width="9.140625" style="1"/>
    <col min="748" max="748" width="6.140625" style="1" customWidth="1"/>
    <col min="749" max="749" width="10.140625" style="1" customWidth="1"/>
    <col min="750" max="750" width="50.28515625" style="1" customWidth="1"/>
    <col min="751" max="751" width="13.42578125" style="1" customWidth="1"/>
    <col min="752" max="752" width="14.42578125" style="1" customWidth="1"/>
    <col min="753" max="755" width="17" style="1" customWidth="1"/>
    <col min="756" max="756" width="15.42578125" style="1" customWidth="1"/>
    <col min="757" max="1003" width="9.140625" style="1"/>
    <col min="1004" max="1004" width="6.140625" style="1" customWidth="1"/>
    <col min="1005" max="1005" width="10.140625" style="1" customWidth="1"/>
    <col min="1006" max="1006" width="50.28515625" style="1" customWidth="1"/>
    <col min="1007" max="1007" width="13.42578125" style="1" customWidth="1"/>
    <col min="1008" max="1008" width="14.42578125" style="1" customWidth="1"/>
    <col min="1009" max="1011" width="17" style="1" customWidth="1"/>
    <col min="1012" max="1012" width="15.42578125" style="1" customWidth="1"/>
    <col min="1013" max="1259" width="9.140625" style="1"/>
    <col min="1260" max="1260" width="6.140625" style="1" customWidth="1"/>
    <col min="1261" max="1261" width="10.140625" style="1" customWidth="1"/>
    <col min="1262" max="1262" width="50.28515625" style="1" customWidth="1"/>
    <col min="1263" max="1263" width="13.42578125" style="1" customWidth="1"/>
    <col min="1264" max="1264" width="14.42578125" style="1" customWidth="1"/>
    <col min="1265" max="1267" width="17" style="1" customWidth="1"/>
    <col min="1268" max="1268" width="15.42578125" style="1" customWidth="1"/>
    <col min="1269" max="1515" width="9.140625" style="1"/>
    <col min="1516" max="1516" width="6.140625" style="1" customWidth="1"/>
    <col min="1517" max="1517" width="10.140625" style="1" customWidth="1"/>
    <col min="1518" max="1518" width="50.28515625" style="1" customWidth="1"/>
    <col min="1519" max="1519" width="13.42578125" style="1" customWidth="1"/>
    <col min="1520" max="1520" width="14.42578125" style="1" customWidth="1"/>
    <col min="1521" max="1523" width="17" style="1" customWidth="1"/>
    <col min="1524" max="1524" width="15.42578125" style="1" customWidth="1"/>
    <col min="1525" max="1771" width="9.140625" style="1"/>
    <col min="1772" max="1772" width="6.140625" style="1" customWidth="1"/>
    <col min="1773" max="1773" width="10.140625" style="1" customWidth="1"/>
    <col min="1774" max="1774" width="50.28515625" style="1" customWidth="1"/>
    <col min="1775" max="1775" width="13.42578125" style="1" customWidth="1"/>
    <col min="1776" max="1776" width="14.42578125" style="1" customWidth="1"/>
    <col min="1777" max="1779" width="17" style="1" customWidth="1"/>
    <col min="1780" max="1780" width="15.42578125" style="1" customWidth="1"/>
    <col min="1781" max="2027" width="9.140625" style="1"/>
    <col min="2028" max="2028" width="6.140625" style="1" customWidth="1"/>
    <col min="2029" max="2029" width="10.140625" style="1" customWidth="1"/>
    <col min="2030" max="2030" width="50.28515625" style="1" customWidth="1"/>
    <col min="2031" max="2031" width="13.42578125" style="1" customWidth="1"/>
    <col min="2032" max="2032" width="14.42578125" style="1" customWidth="1"/>
    <col min="2033" max="2035" width="17" style="1" customWidth="1"/>
    <col min="2036" max="2036" width="15.42578125" style="1" customWidth="1"/>
    <col min="2037" max="2283" width="9.140625" style="1"/>
    <col min="2284" max="2284" width="6.140625" style="1" customWidth="1"/>
    <col min="2285" max="2285" width="10.140625" style="1" customWidth="1"/>
    <col min="2286" max="2286" width="50.28515625" style="1" customWidth="1"/>
    <col min="2287" max="2287" width="13.42578125" style="1" customWidth="1"/>
    <col min="2288" max="2288" width="14.42578125" style="1" customWidth="1"/>
    <col min="2289" max="2291" width="17" style="1" customWidth="1"/>
    <col min="2292" max="2292" width="15.42578125" style="1" customWidth="1"/>
    <col min="2293" max="2539" width="9.140625" style="1"/>
    <col min="2540" max="2540" width="6.140625" style="1" customWidth="1"/>
    <col min="2541" max="2541" width="10.140625" style="1" customWidth="1"/>
    <col min="2542" max="2542" width="50.28515625" style="1" customWidth="1"/>
    <col min="2543" max="2543" width="13.42578125" style="1" customWidth="1"/>
    <col min="2544" max="2544" width="14.42578125" style="1" customWidth="1"/>
    <col min="2545" max="2547" width="17" style="1" customWidth="1"/>
    <col min="2548" max="2548" width="15.42578125" style="1" customWidth="1"/>
    <col min="2549" max="2795" width="9.140625" style="1"/>
    <col min="2796" max="2796" width="6.140625" style="1" customWidth="1"/>
    <col min="2797" max="2797" width="10.140625" style="1" customWidth="1"/>
    <col min="2798" max="2798" width="50.28515625" style="1" customWidth="1"/>
    <col min="2799" max="2799" width="13.42578125" style="1" customWidth="1"/>
    <col min="2800" max="2800" width="14.42578125" style="1" customWidth="1"/>
    <col min="2801" max="2803" width="17" style="1" customWidth="1"/>
    <col min="2804" max="2804" width="15.42578125" style="1" customWidth="1"/>
    <col min="2805" max="3051" width="9.140625" style="1"/>
    <col min="3052" max="3052" width="6.140625" style="1" customWidth="1"/>
    <col min="3053" max="3053" width="10.140625" style="1" customWidth="1"/>
    <col min="3054" max="3054" width="50.28515625" style="1" customWidth="1"/>
    <col min="3055" max="3055" width="13.42578125" style="1" customWidth="1"/>
    <col min="3056" max="3056" width="14.42578125" style="1" customWidth="1"/>
    <col min="3057" max="3059" width="17" style="1" customWidth="1"/>
    <col min="3060" max="3060" width="15.42578125" style="1" customWidth="1"/>
    <col min="3061" max="3307" width="9.140625" style="1"/>
    <col min="3308" max="3308" width="6.140625" style="1" customWidth="1"/>
    <col min="3309" max="3309" width="10.140625" style="1" customWidth="1"/>
    <col min="3310" max="3310" width="50.28515625" style="1" customWidth="1"/>
    <col min="3311" max="3311" width="13.42578125" style="1" customWidth="1"/>
    <col min="3312" max="3312" width="14.42578125" style="1" customWidth="1"/>
    <col min="3313" max="3315" width="17" style="1" customWidth="1"/>
    <col min="3316" max="3316" width="15.42578125" style="1" customWidth="1"/>
    <col min="3317" max="3563" width="9.140625" style="1"/>
    <col min="3564" max="3564" width="6.140625" style="1" customWidth="1"/>
    <col min="3565" max="3565" width="10.140625" style="1" customWidth="1"/>
    <col min="3566" max="3566" width="50.28515625" style="1" customWidth="1"/>
    <col min="3567" max="3567" width="13.42578125" style="1" customWidth="1"/>
    <col min="3568" max="3568" width="14.42578125" style="1" customWidth="1"/>
    <col min="3569" max="3571" width="17" style="1" customWidth="1"/>
    <col min="3572" max="3572" width="15.42578125" style="1" customWidth="1"/>
    <col min="3573" max="3819" width="9.140625" style="1"/>
    <col min="3820" max="3820" width="6.140625" style="1" customWidth="1"/>
    <col min="3821" max="3821" width="10.140625" style="1" customWidth="1"/>
    <col min="3822" max="3822" width="50.28515625" style="1" customWidth="1"/>
    <col min="3823" max="3823" width="13.42578125" style="1" customWidth="1"/>
    <col min="3824" max="3824" width="14.42578125" style="1" customWidth="1"/>
    <col min="3825" max="3827" width="17" style="1" customWidth="1"/>
    <col min="3828" max="3828" width="15.42578125" style="1" customWidth="1"/>
    <col min="3829" max="4075" width="9.140625" style="1"/>
    <col min="4076" max="4076" width="6.140625" style="1" customWidth="1"/>
    <col min="4077" max="4077" width="10.140625" style="1" customWidth="1"/>
    <col min="4078" max="4078" width="50.28515625" style="1" customWidth="1"/>
    <col min="4079" max="4079" width="13.42578125" style="1" customWidth="1"/>
    <col min="4080" max="4080" width="14.42578125" style="1" customWidth="1"/>
    <col min="4081" max="4083" width="17" style="1" customWidth="1"/>
    <col min="4084" max="4084" width="15.42578125" style="1" customWidth="1"/>
    <col min="4085" max="4331" width="9.140625" style="1"/>
    <col min="4332" max="4332" width="6.140625" style="1" customWidth="1"/>
    <col min="4333" max="4333" width="10.140625" style="1" customWidth="1"/>
    <col min="4334" max="4334" width="50.28515625" style="1" customWidth="1"/>
    <col min="4335" max="4335" width="13.42578125" style="1" customWidth="1"/>
    <col min="4336" max="4336" width="14.42578125" style="1" customWidth="1"/>
    <col min="4337" max="4339" width="17" style="1" customWidth="1"/>
    <col min="4340" max="4340" width="15.42578125" style="1" customWidth="1"/>
    <col min="4341" max="4587" width="9.140625" style="1"/>
    <col min="4588" max="4588" width="6.140625" style="1" customWidth="1"/>
    <col min="4589" max="4589" width="10.140625" style="1" customWidth="1"/>
    <col min="4590" max="4590" width="50.28515625" style="1" customWidth="1"/>
    <col min="4591" max="4591" width="13.42578125" style="1" customWidth="1"/>
    <col min="4592" max="4592" width="14.42578125" style="1" customWidth="1"/>
    <col min="4593" max="4595" width="17" style="1" customWidth="1"/>
    <col min="4596" max="4596" width="15.42578125" style="1" customWidth="1"/>
    <col min="4597" max="4843" width="9.140625" style="1"/>
    <col min="4844" max="4844" width="6.140625" style="1" customWidth="1"/>
    <col min="4845" max="4845" width="10.140625" style="1" customWidth="1"/>
    <col min="4846" max="4846" width="50.28515625" style="1" customWidth="1"/>
    <col min="4847" max="4847" width="13.42578125" style="1" customWidth="1"/>
    <col min="4848" max="4848" width="14.42578125" style="1" customWidth="1"/>
    <col min="4849" max="4851" width="17" style="1" customWidth="1"/>
    <col min="4852" max="4852" width="15.42578125" style="1" customWidth="1"/>
    <col min="4853" max="5099" width="9.140625" style="1"/>
    <col min="5100" max="5100" width="6.140625" style="1" customWidth="1"/>
    <col min="5101" max="5101" width="10.140625" style="1" customWidth="1"/>
    <col min="5102" max="5102" width="50.28515625" style="1" customWidth="1"/>
    <col min="5103" max="5103" width="13.42578125" style="1" customWidth="1"/>
    <col min="5104" max="5104" width="14.42578125" style="1" customWidth="1"/>
    <col min="5105" max="5107" width="17" style="1" customWidth="1"/>
    <col min="5108" max="5108" width="15.42578125" style="1" customWidth="1"/>
    <col min="5109" max="5355" width="9.140625" style="1"/>
    <col min="5356" max="5356" width="6.140625" style="1" customWidth="1"/>
    <col min="5357" max="5357" width="10.140625" style="1" customWidth="1"/>
    <col min="5358" max="5358" width="50.28515625" style="1" customWidth="1"/>
    <col min="5359" max="5359" width="13.42578125" style="1" customWidth="1"/>
    <col min="5360" max="5360" width="14.42578125" style="1" customWidth="1"/>
    <col min="5361" max="5363" width="17" style="1" customWidth="1"/>
    <col min="5364" max="5364" width="15.42578125" style="1" customWidth="1"/>
    <col min="5365" max="5611" width="9.140625" style="1"/>
    <col min="5612" max="5612" width="6.140625" style="1" customWidth="1"/>
    <col min="5613" max="5613" width="10.140625" style="1" customWidth="1"/>
    <col min="5614" max="5614" width="50.28515625" style="1" customWidth="1"/>
    <col min="5615" max="5615" width="13.42578125" style="1" customWidth="1"/>
    <col min="5616" max="5616" width="14.42578125" style="1" customWidth="1"/>
    <col min="5617" max="5619" width="17" style="1" customWidth="1"/>
    <col min="5620" max="5620" width="15.42578125" style="1" customWidth="1"/>
    <col min="5621" max="5867" width="9.140625" style="1"/>
    <col min="5868" max="5868" width="6.140625" style="1" customWidth="1"/>
    <col min="5869" max="5869" width="10.140625" style="1" customWidth="1"/>
    <col min="5870" max="5870" width="50.28515625" style="1" customWidth="1"/>
    <col min="5871" max="5871" width="13.42578125" style="1" customWidth="1"/>
    <col min="5872" max="5872" width="14.42578125" style="1" customWidth="1"/>
    <col min="5873" max="5875" width="17" style="1" customWidth="1"/>
    <col min="5876" max="5876" width="15.42578125" style="1" customWidth="1"/>
    <col min="5877" max="6123" width="9.140625" style="1"/>
    <col min="6124" max="6124" width="6.140625" style="1" customWidth="1"/>
    <col min="6125" max="6125" width="10.140625" style="1" customWidth="1"/>
    <col min="6126" max="6126" width="50.28515625" style="1" customWidth="1"/>
    <col min="6127" max="6127" width="13.42578125" style="1" customWidth="1"/>
    <col min="6128" max="6128" width="14.42578125" style="1" customWidth="1"/>
    <col min="6129" max="6131" width="17" style="1" customWidth="1"/>
    <col min="6132" max="6132" width="15.42578125" style="1" customWidth="1"/>
    <col min="6133" max="6379" width="9.140625" style="1"/>
    <col min="6380" max="6380" width="6.140625" style="1" customWidth="1"/>
    <col min="6381" max="6381" width="10.140625" style="1" customWidth="1"/>
    <col min="6382" max="6382" width="50.28515625" style="1" customWidth="1"/>
    <col min="6383" max="6383" width="13.42578125" style="1" customWidth="1"/>
    <col min="6384" max="6384" width="14.42578125" style="1" customWidth="1"/>
    <col min="6385" max="6387" width="17" style="1" customWidth="1"/>
    <col min="6388" max="6388" width="15.42578125" style="1" customWidth="1"/>
    <col min="6389" max="6635" width="9.140625" style="1"/>
    <col min="6636" max="6636" width="6.140625" style="1" customWidth="1"/>
    <col min="6637" max="6637" width="10.140625" style="1" customWidth="1"/>
    <col min="6638" max="6638" width="50.28515625" style="1" customWidth="1"/>
    <col min="6639" max="6639" width="13.42578125" style="1" customWidth="1"/>
    <col min="6640" max="6640" width="14.42578125" style="1" customWidth="1"/>
    <col min="6641" max="6643" width="17" style="1" customWidth="1"/>
    <col min="6644" max="6644" width="15.42578125" style="1" customWidth="1"/>
    <col min="6645" max="6891" width="9.140625" style="1"/>
    <col min="6892" max="6892" width="6.140625" style="1" customWidth="1"/>
    <col min="6893" max="6893" width="10.140625" style="1" customWidth="1"/>
    <col min="6894" max="6894" width="50.28515625" style="1" customWidth="1"/>
    <col min="6895" max="6895" width="13.42578125" style="1" customWidth="1"/>
    <col min="6896" max="6896" width="14.42578125" style="1" customWidth="1"/>
    <col min="6897" max="6899" width="17" style="1" customWidth="1"/>
    <col min="6900" max="6900" width="15.42578125" style="1" customWidth="1"/>
    <col min="6901" max="7147" width="9.140625" style="1"/>
    <col min="7148" max="7148" width="6.140625" style="1" customWidth="1"/>
    <col min="7149" max="7149" width="10.140625" style="1" customWidth="1"/>
    <col min="7150" max="7150" width="50.28515625" style="1" customWidth="1"/>
    <col min="7151" max="7151" width="13.42578125" style="1" customWidth="1"/>
    <col min="7152" max="7152" width="14.42578125" style="1" customWidth="1"/>
    <col min="7153" max="7155" width="17" style="1" customWidth="1"/>
    <col min="7156" max="7156" width="15.42578125" style="1" customWidth="1"/>
    <col min="7157" max="7403" width="9.140625" style="1"/>
    <col min="7404" max="7404" width="6.140625" style="1" customWidth="1"/>
    <col min="7405" max="7405" width="10.140625" style="1" customWidth="1"/>
    <col min="7406" max="7406" width="50.28515625" style="1" customWidth="1"/>
    <col min="7407" max="7407" width="13.42578125" style="1" customWidth="1"/>
    <col min="7408" max="7408" width="14.42578125" style="1" customWidth="1"/>
    <col min="7409" max="7411" width="17" style="1" customWidth="1"/>
    <col min="7412" max="7412" width="15.42578125" style="1" customWidth="1"/>
    <col min="7413" max="7659" width="9.140625" style="1"/>
    <col min="7660" max="7660" width="6.140625" style="1" customWidth="1"/>
    <col min="7661" max="7661" width="10.140625" style="1" customWidth="1"/>
    <col min="7662" max="7662" width="50.28515625" style="1" customWidth="1"/>
    <col min="7663" max="7663" width="13.42578125" style="1" customWidth="1"/>
    <col min="7664" max="7664" width="14.42578125" style="1" customWidth="1"/>
    <col min="7665" max="7667" width="17" style="1" customWidth="1"/>
    <col min="7668" max="7668" width="15.42578125" style="1" customWidth="1"/>
    <col min="7669" max="7915" width="9.140625" style="1"/>
    <col min="7916" max="7916" width="6.140625" style="1" customWidth="1"/>
    <col min="7917" max="7917" width="10.140625" style="1" customWidth="1"/>
    <col min="7918" max="7918" width="50.28515625" style="1" customWidth="1"/>
    <col min="7919" max="7919" width="13.42578125" style="1" customWidth="1"/>
    <col min="7920" max="7920" width="14.42578125" style="1" customWidth="1"/>
    <col min="7921" max="7923" width="17" style="1" customWidth="1"/>
    <col min="7924" max="7924" width="15.42578125" style="1" customWidth="1"/>
    <col min="7925" max="8171" width="9.140625" style="1"/>
    <col min="8172" max="8172" width="6.140625" style="1" customWidth="1"/>
    <col min="8173" max="8173" width="10.140625" style="1" customWidth="1"/>
    <col min="8174" max="8174" width="50.28515625" style="1" customWidth="1"/>
    <col min="8175" max="8175" width="13.42578125" style="1" customWidth="1"/>
    <col min="8176" max="8176" width="14.42578125" style="1" customWidth="1"/>
    <col min="8177" max="8179" width="17" style="1" customWidth="1"/>
    <col min="8180" max="8180" width="15.42578125" style="1" customWidth="1"/>
    <col min="8181" max="8427" width="9.140625" style="1"/>
    <col min="8428" max="8428" width="6.140625" style="1" customWidth="1"/>
    <col min="8429" max="8429" width="10.140625" style="1" customWidth="1"/>
    <col min="8430" max="8430" width="50.28515625" style="1" customWidth="1"/>
    <col min="8431" max="8431" width="13.42578125" style="1" customWidth="1"/>
    <col min="8432" max="8432" width="14.42578125" style="1" customWidth="1"/>
    <col min="8433" max="8435" width="17" style="1" customWidth="1"/>
    <col min="8436" max="8436" width="15.42578125" style="1" customWidth="1"/>
    <col min="8437" max="8683" width="9.140625" style="1"/>
    <col min="8684" max="8684" width="6.140625" style="1" customWidth="1"/>
    <col min="8685" max="8685" width="10.140625" style="1" customWidth="1"/>
    <col min="8686" max="8686" width="50.28515625" style="1" customWidth="1"/>
    <col min="8687" max="8687" width="13.42578125" style="1" customWidth="1"/>
    <col min="8688" max="8688" width="14.42578125" style="1" customWidth="1"/>
    <col min="8689" max="8691" width="17" style="1" customWidth="1"/>
    <col min="8692" max="8692" width="15.42578125" style="1" customWidth="1"/>
    <col min="8693" max="8939" width="9.140625" style="1"/>
    <col min="8940" max="8940" width="6.140625" style="1" customWidth="1"/>
    <col min="8941" max="8941" width="10.140625" style="1" customWidth="1"/>
    <col min="8942" max="8942" width="50.28515625" style="1" customWidth="1"/>
    <col min="8943" max="8943" width="13.42578125" style="1" customWidth="1"/>
    <col min="8944" max="8944" width="14.42578125" style="1" customWidth="1"/>
    <col min="8945" max="8947" width="17" style="1" customWidth="1"/>
    <col min="8948" max="8948" width="15.42578125" style="1" customWidth="1"/>
    <col min="8949" max="9195" width="9.140625" style="1"/>
    <col min="9196" max="9196" width="6.140625" style="1" customWidth="1"/>
    <col min="9197" max="9197" width="10.140625" style="1" customWidth="1"/>
    <col min="9198" max="9198" width="50.28515625" style="1" customWidth="1"/>
    <col min="9199" max="9199" width="13.42578125" style="1" customWidth="1"/>
    <col min="9200" max="9200" width="14.42578125" style="1" customWidth="1"/>
    <col min="9201" max="9203" width="17" style="1" customWidth="1"/>
    <col min="9204" max="9204" width="15.42578125" style="1" customWidth="1"/>
    <col min="9205" max="9451" width="9.140625" style="1"/>
    <col min="9452" max="9452" width="6.140625" style="1" customWidth="1"/>
    <col min="9453" max="9453" width="10.140625" style="1" customWidth="1"/>
    <col min="9454" max="9454" width="50.28515625" style="1" customWidth="1"/>
    <col min="9455" max="9455" width="13.42578125" style="1" customWidth="1"/>
    <col min="9456" max="9456" width="14.42578125" style="1" customWidth="1"/>
    <col min="9457" max="9459" width="17" style="1" customWidth="1"/>
    <col min="9460" max="9460" width="15.42578125" style="1" customWidth="1"/>
    <col min="9461" max="9707" width="9.140625" style="1"/>
    <col min="9708" max="9708" width="6.140625" style="1" customWidth="1"/>
    <col min="9709" max="9709" width="10.140625" style="1" customWidth="1"/>
    <col min="9710" max="9710" width="50.28515625" style="1" customWidth="1"/>
    <col min="9711" max="9711" width="13.42578125" style="1" customWidth="1"/>
    <col min="9712" max="9712" width="14.42578125" style="1" customWidth="1"/>
    <col min="9713" max="9715" width="17" style="1" customWidth="1"/>
    <col min="9716" max="9716" width="15.42578125" style="1" customWidth="1"/>
    <col min="9717" max="9963" width="9.140625" style="1"/>
    <col min="9964" max="9964" width="6.140625" style="1" customWidth="1"/>
    <col min="9965" max="9965" width="10.140625" style="1" customWidth="1"/>
    <col min="9966" max="9966" width="50.28515625" style="1" customWidth="1"/>
    <col min="9967" max="9967" width="13.42578125" style="1" customWidth="1"/>
    <col min="9968" max="9968" width="14.42578125" style="1" customWidth="1"/>
    <col min="9969" max="9971" width="17" style="1" customWidth="1"/>
    <col min="9972" max="9972" width="15.42578125" style="1" customWidth="1"/>
    <col min="9973" max="10219" width="9.140625" style="1"/>
    <col min="10220" max="10220" width="6.140625" style="1" customWidth="1"/>
    <col min="10221" max="10221" width="10.140625" style="1" customWidth="1"/>
    <col min="10222" max="10222" width="50.28515625" style="1" customWidth="1"/>
    <col min="10223" max="10223" width="13.42578125" style="1" customWidth="1"/>
    <col min="10224" max="10224" width="14.42578125" style="1" customWidth="1"/>
    <col min="10225" max="10227" width="17" style="1" customWidth="1"/>
    <col min="10228" max="10228" width="15.42578125" style="1" customWidth="1"/>
    <col min="10229" max="10475" width="9.140625" style="1"/>
    <col min="10476" max="10476" width="6.140625" style="1" customWidth="1"/>
    <col min="10477" max="10477" width="10.140625" style="1" customWidth="1"/>
    <col min="10478" max="10478" width="50.28515625" style="1" customWidth="1"/>
    <col min="10479" max="10479" width="13.42578125" style="1" customWidth="1"/>
    <col min="10480" max="10480" width="14.42578125" style="1" customWidth="1"/>
    <col min="10481" max="10483" width="17" style="1" customWidth="1"/>
    <col min="10484" max="10484" width="15.42578125" style="1" customWidth="1"/>
    <col min="10485" max="10731" width="9.140625" style="1"/>
    <col min="10732" max="10732" width="6.140625" style="1" customWidth="1"/>
    <col min="10733" max="10733" width="10.140625" style="1" customWidth="1"/>
    <col min="10734" max="10734" width="50.28515625" style="1" customWidth="1"/>
    <col min="10735" max="10735" width="13.42578125" style="1" customWidth="1"/>
    <col min="10736" max="10736" width="14.42578125" style="1" customWidth="1"/>
    <col min="10737" max="10739" width="17" style="1" customWidth="1"/>
    <col min="10740" max="10740" width="15.42578125" style="1" customWidth="1"/>
    <col min="10741" max="10987" width="9.140625" style="1"/>
    <col min="10988" max="10988" width="6.140625" style="1" customWidth="1"/>
    <col min="10989" max="10989" width="10.140625" style="1" customWidth="1"/>
    <col min="10990" max="10990" width="50.28515625" style="1" customWidth="1"/>
    <col min="10991" max="10991" width="13.42578125" style="1" customWidth="1"/>
    <col min="10992" max="10992" width="14.42578125" style="1" customWidth="1"/>
    <col min="10993" max="10995" width="17" style="1" customWidth="1"/>
    <col min="10996" max="10996" width="15.42578125" style="1" customWidth="1"/>
    <col min="10997" max="11243" width="9.140625" style="1"/>
    <col min="11244" max="11244" width="6.140625" style="1" customWidth="1"/>
    <col min="11245" max="11245" width="10.140625" style="1" customWidth="1"/>
    <col min="11246" max="11246" width="50.28515625" style="1" customWidth="1"/>
    <col min="11247" max="11247" width="13.42578125" style="1" customWidth="1"/>
    <col min="11248" max="11248" width="14.42578125" style="1" customWidth="1"/>
    <col min="11249" max="11251" width="17" style="1" customWidth="1"/>
    <col min="11252" max="11252" width="15.42578125" style="1" customWidth="1"/>
    <col min="11253" max="11499" width="9.140625" style="1"/>
    <col min="11500" max="11500" width="6.140625" style="1" customWidth="1"/>
    <col min="11501" max="11501" width="10.140625" style="1" customWidth="1"/>
    <col min="11502" max="11502" width="50.28515625" style="1" customWidth="1"/>
    <col min="11503" max="11503" width="13.42578125" style="1" customWidth="1"/>
    <col min="11504" max="11504" width="14.42578125" style="1" customWidth="1"/>
    <col min="11505" max="11507" width="17" style="1" customWidth="1"/>
    <col min="11508" max="11508" width="15.42578125" style="1" customWidth="1"/>
    <col min="11509" max="11755" width="9.140625" style="1"/>
    <col min="11756" max="11756" width="6.140625" style="1" customWidth="1"/>
    <col min="11757" max="11757" width="10.140625" style="1" customWidth="1"/>
    <col min="11758" max="11758" width="50.28515625" style="1" customWidth="1"/>
    <col min="11759" max="11759" width="13.42578125" style="1" customWidth="1"/>
    <col min="11760" max="11760" width="14.42578125" style="1" customWidth="1"/>
    <col min="11761" max="11763" width="17" style="1" customWidth="1"/>
    <col min="11764" max="11764" width="15.42578125" style="1" customWidth="1"/>
    <col min="11765" max="12011" width="9.140625" style="1"/>
    <col min="12012" max="12012" width="6.140625" style="1" customWidth="1"/>
    <col min="12013" max="12013" width="10.140625" style="1" customWidth="1"/>
    <col min="12014" max="12014" width="50.28515625" style="1" customWidth="1"/>
    <col min="12015" max="12015" width="13.42578125" style="1" customWidth="1"/>
    <col min="12016" max="12016" width="14.42578125" style="1" customWidth="1"/>
    <col min="12017" max="12019" width="17" style="1" customWidth="1"/>
    <col min="12020" max="12020" width="15.42578125" style="1" customWidth="1"/>
    <col min="12021" max="12267" width="9.140625" style="1"/>
    <col min="12268" max="12268" width="6.140625" style="1" customWidth="1"/>
    <col min="12269" max="12269" width="10.140625" style="1" customWidth="1"/>
    <col min="12270" max="12270" width="50.28515625" style="1" customWidth="1"/>
    <col min="12271" max="12271" width="13.42578125" style="1" customWidth="1"/>
    <col min="12272" max="12272" width="14.42578125" style="1" customWidth="1"/>
    <col min="12273" max="12275" width="17" style="1" customWidth="1"/>
    <col min="12276" max="12276" width="15.42578125" style="1" customWidth="1"/>
    <col min="12277" max="12523" width="9.140625" style="1"/>
    <col min="12524" max="12524" width="6.140625" style="1" customWidth="1"/>
    <col min="12525" max="12525" width="10.140625" style="1" customWidth="1"/>
    <col min="12526" max="12526" width="50.28515625" style="1" customWidth="1"/>
    <col min="12527" max="12527" width="13.42578125" style="1" customWidth="1"/>
    <col min="12528" max="12528" width="14.42578125" style="1" customWidth="1"/>
    <col min="12529" max="12531" width="17" style="1" customWidth="1"/>
    <col min="12532" max="12532" width="15.42578125" style="1" customWidth="1"/>
    <col min="12533" max="12779" width="9.140625" style="1"/>
    <col min="12780" max="12780" width="6.140625" style="1" customWidth="1"/>
    <col min="12781" max="12781" width="10.140625" style="1" customWidth="1"/>
    <col min="12782" max="12782" width="50.28515625" style="1" customWidth="1"/>
    <col min="12783" max="12783" width="13.42578125" style="1" customWidth="1"/>
    <col min="12784" max="12784" width="14.42578125" style="1" customWidth="1"/>
    <col min="12785" max="12787" width="17" style="1" customWidth="1"/>
    <col min="12788" max="12788" width="15.42578125" style="1" customWidth="1"/>
    <col min="12789" max="13035" width="9.140625" style="1"/>
    <col min="13036" max="13036" width="6.140625" style="1" customWidth="1"/>
    <col min="13037" max="13037" width="10.140625" style="1" customWidth="1"/>
    <col min="13038" max="13038" width="50.28515625" style="1" customWidth="1"/>
    <col min="13039" max="13039" width="13.42578125" style="1" customWidth="1"/>
    <col min="13040" max="13040" width="14.42578125" style="1" customWidth="1"/>
    <col min="13041" max="13043" width="17" style="1" customWidth="1"/>
    <col min="13044" max="13044" width="15.42578125" style="1" customWidth="1"/>
    <col min="13045" max="13291" width="9.140625" style="1"/>
    <col min="13292" max="13292" width="6.140625" style="1" customWidth="1"/>
    <col min="13293" max="13293" width="10.140625" style="1" customWidth="1"/>
    <col min="13294" max="13294" width="50.28515625" style="1" customWidth="1"/>
    <col min="13295" max="13295" width="13.42578125" style="1" customWidth="1"/>
    <col min="13296" max="13296" width="14.42578125" style="1" customWidth="1"/>
    <col min="13297" max="13299" width="17" style="1" customWidth="1"/>
    <col min="13300" max="13300" width="15.42578125" style="1" customWidth="1"/>
    <col min="13301" max="13547" width="9.140625" style="1"/>
    <col min="13548" max="13548" width="6.140625" style="1" customWidth="1"/>
    <col min="13549" max="13549" width="10.140625" style="1" customWidth="1"/>
    <col min="13550" max="13550" width="50.28515625" style="1" customWidth="1"/>
    <col min="13551" max="13551" width="13.42578125" style="1" customWidth="1"/>
    <col min="13552" max="13552" width="14.42578125" style="1" customWidth="1"/>
    <col min="13553" max="13555" width="17" style="1" customWidth="1"/>
    <col min="13556" max="13556" width="15.42578125" style="1" customWidth="1"/>
    <col min="13557" max="13803" width="9.140625" style="1"/>
    <col min="13804" max="13804" width="6.140625" style="1" customWidth="1"/>
    <col min="13805" max="13805" width="10.140625" style="1" customWidth="1"/>
    <col min="13806" max="13806" width="50.28515625" style="1" customWidth="1"/>
    <col min="13807" max="13807" width="13.42578125" style="1" customWidth="1"/>
    <col min="13808" max="13808" width="14.42578125" style="1" customWidth="1"/>
    <col min="13809" max="13811" width="17" style="1" customWidth="1"/>
    <col min="13812" max="13812" width="15.42578125" style="1" customWidth="1"/>
    <col min="13813" max="14059" width="9.140625" style="1"/>
    <col min="14060" max="14060" width="6.140625" style="1" customWidth="1"/>
    <col min="14061" max="14061" width="10.140625" style="1" customWidth="1"/>
    <col min="14062" max="14062" width="50.28515625" style="1" customWidth="1"/>
    <col min="14063" max="14063" width="13.42578125" style="1" customWidth="1"/>
    <col min="14064" max="14064" width="14.42578125" style="1" customWidth="1"/>
    <col min="14065" max="14067" width="17" style="1" customWidth="1"/>
    <col min="14068" max="14068" width="15.42578125" style="1" customWidth="1"/>
    <col min="14069" max="14315" width="9.140625" style="1"/>
    <col min="14316" max="14316" width="6.140625" style="1" customWidth="1"/>
    <col min="14317" max="14317" width="10.140625" style="1" customWidth="1"/>
    <col min="14318" max="14318" width="50.28515625" style="1" customWidth="1"/>
    <col min="14319" max="14319" width="13.42578125" style="1" customWidth="1"/>
    <col min="14320" max="14320" width="14.42578125" style="1" customWidth="1"/>
    <col min="14321" max="14323" width="17" style="1" customWidth="1"/>
    <col min="14324" max="14324" width="15.42578125" style="1" customWidth="1"/>
    <col min="14325" max="14571" width="9.140625" style="1"/>
    <col min="14572" max="14572" width="6.140625" style="1" customWidth="1"/>
    <col min="14573" max="14573" width="10.140625" style="1" customWidth="1"/>
    <col min="14574" max="14574" width="50.28515625" style="1" customWidth="1"/>
    <col min="14575" max="14575" width="13.42578125" style="1" customWidth="1"/>
    <col min="14576" max="14576" width="14.42578125" style="1" customWidth="1"/>
    <col min="14577" max="14579" width="17" style="1" customWidth="1"/>
    <col min="14580" max="14580" width="15.42578125" style="1" customWidth="1"/>
    <col min="14581" max="14827" width="9.140625" style="1"/>
    <col min="14828" max="14828" width="6.140625" style="1" customWidth="1"/>
    <col min="14829" max="14829" width="10.140625" style="1" customWidth="1"/>
    <col min="14830" max="14830" width="50.28515625" style="1" customWidth="1"/>
    <col min="14831" max="14831" width="13.42578125" style="1" customWidth="1"/>
    <col min="14832" max="14832" width="14.42578125" style="1" customWidth="1"/>
    <col min="14833" max="14835" width="17" style="1" customWidth="1"/>
    <col min="14836" max="14836" width="15.42578125" style="1" customWidth="1"/>
    <col min="14837" max="15083" width="9.140625" style="1"/>
    <col min="15084" max="15084" width="6.140625" style="1" customWidth="1"/>
    <col min="15085" max="15085" width="10.140625" style="1" customWidth="1"/>
    <col min="15086" max="15086" width="50.28515625" style="1" customWidth="1"/>
    <col min="15087" max="15087" width="13.42578125" style="1" customWidth="1"/>
    <col min="15088" max="15088" width="14.42578125" style="1" customWidth="1"/>
    <col min="15089" max="15091" width="17" style="1" customWidth="1"/>
    <col min="15092" max="15092" width="15.42578125" style="1" customWidth="1"/>
    <col min="15093" max="15339" width="9.140625" style="1"/>
    <col min="15340" max="15340" width="6.140625" style="1" customWidth="1"/>
    <col min="15341" max="15341" width="10.140625" style="1" customWidth="1"/>
    <col min="15342" max="15342" width="50.28515625" style="1" customWidth="1"/>
    <col min="15343" max="15343" width="13.42578125" style="1" customWidth="1"/>
    <col min="15344" max="15344" width="14.42578125" style="1" customWidth="1"/>
    <col min="15345" max="15347" width="17" style="1" customWidth="1"/>
    <col min="15348" max="15348" width="15.42578125" style="1" customWidth="1"/>
    <col min="15349" max="15595" width="9.140625" style="1"/>
    <col min="15596" max="15596" width="6.140625" style="1" customWidth="1"/>
    <col min="15597" max="15597" width="10.140625" style="1" customWidth="1"/>
    <col min="15598" max="15598" width="50.28515625" style="1" customWidth="1"/>
    <col min="15599" max="15599" width="13.42578125" style="1" customWidth="1"/>
    <col min="15600" max="15600" width="14.42578125" style="1" customWidth="1"/>
    <col min="15601" max="15603" width="17" style="1" customWidth="1"/>
    <col min="15604" max="15604" width="15.42578125" style="1" customWidth="1"/>
    <col min="15605" max="15851" width="9.140625" style="1"/>
    <col min="15852" max="15852" width="6.140625" style="1" customWidth="1"/>
    <col min="15853" max="15853" width="10.140625" style="1" customWidth="1"/>
    <col min="15854" max="15854" width="50.28515625" style="1" customWidth="1"/>
    <col min="15855" max="15855" width="13.42578125" style="1" customWidth="1"/>
    <col min="15856" max="15856" width="14.42578125" style="1" customWidth="1"/>
    <col min="15857" max="15859" width="17" style="1" customWidth="1"/>
    <col min="15860" max="15860" width="15.42578125" style="1" customWidth="1"/>
    <col min="15861" max="16107" width="9.140625" style="1"/>
    <col min="16108" max="16108" width="6.140625" style="1" customWidth="1"/>
    <col min="16109" max="16109" width="10.140625" style="1" customWidth="1"/>
    <col min="16110" max="16110" width="50.28515625" style="1" customWidth="1"/>
    <col min="16111" max="16111" width="13.42578125" style="1" customWidth="1"/>
    <col min="16112" max="16112" width="14.42578125" style="1" customWidth="1"/>
    <col min="16113" max="16115" width="17" style="1" customWidth="1"/>
    <col min="16116" max="16116" width="15.42578125" style="1" customWidth="1"/>
    <col min="16117" max="16384" width="9.140625" style="1"/>
  </cols>
  <sheetData>
    <row r="1" spans="1:12" ht="32.25" customHeight="1"/>
    <row r="2" spans="1:12" ht="27.95" customHeight="1">
      <c r="C2" s="2" t="s">
        <v>0</v>
      </c>
    </row>
    <row r="3" spans="1:12" ht="27.95" customHeight="1">
      <c r="C3" s="3" t="s">
        <v>1</v>
      </c>
    </row>
    <row r="4" spans="1:12" ht="27.95" customHeight="1">
      <c r="C4" s="4" t="s">
        <v>2</v>
      </c>
    </row>
    <row r="5" spans="1:12" ht="15.95" customHeight="1">
      <c r="C5" s="5"/>
    </row>
    <row r="6" spans="1:12" ht="6" customHeight="1">
      <c r="C6" s="6"/>
    </row>
    <row r="7" spans="1:12" s="96" customFormat="1" ht="33.75" customHeight="1">
      <c r="A7" s="93" t="s">
        <v>3</v>
      </c>
      <c r="B7" s="7" t="s">
        <v>4</v>
      </c>
      <c r="C7" s="7" t="s">
        <v>5</v>
      </c>
      <c r="D7" s="94" t="s">
        <v>6</v>
      </c>
      <c r="E7" s="94" t="s">
        <v>7</v>
      </c>
      <c r="F7" s="95" t="s">
        <v>8</v>
      </c>
      <c r="G7" s="95" t="s">
        <v>9</v>
      </c>
      <c r="H7" s="95" t="s">
        <v>10</v>
      </c>
      <c r="I7" s="95" t="s">
        <v>11</v>
      </c>
      <c r="J7" s="95" t="s">
        <v>12</v>
      </c>
      <c r="K7" s="8" t="s">
        <v>13</v>
      </c>
      <c r="L7" s="93" t="s">
        <v>14</v>
      </c>
    </row>
    <row r="8" spans="1:12" ht="15.95" customHeight="1">
      <c r="A8" s="9">
        <v>1</v>
      </c>
      <c r="B8" s="10" t="s">
        <v>15</v>
      </c>
      <c r="C8" s="11" t="s">
        <v>16</v>
      </c>
      <c r="D8" s="12">
        <v>4104</v>
      </c>
      <c r="E8" s="12">
        <v>4104</v>
      </c>
      <c r="F8" s="13">
        <v>3344</v>
      </c>
      <c r="G8" s="14">
        <f t="shared" ref="G8:G27" si="0">D8+E8+F8</f>
        <v>11552</v>
      </c>
      <c r="H8" s="13">
        <v>3344</v>
      </c>
      <c r="I8" s="13">
        <v>3344</v>
      </c>
      <c r="J8" s="13">
        <v>3344</v>
      </c>
      <c r="K8" s="14">
        <f>H8+I8+J8</f>
        <v>10032</v>
      </c>
      <c r="L8" s="13">
        <f>G8+K8</f>
        <v>21584</v>
      </c>
    </row>
    <row r="9" spans="1:12" ht="15.95" customHeight="1">
      <c r="A9" s="9">
        <v>2</v>
      </c>
      <c r="B9" s="15" t="s">
        <v>17</v>
      </c>
      <c r="C9" s="16" t="s">
        <v>18</v>
      </c>
      <c r="D9" s="12">
        <v>4674</v>
      </c>
      <c r="E9" s="12">
        <v>4674</v>
      </c>
      <c r="F9" s="13">
        <v>4104</v>
      </c>
      <c r="G9" s="14">
        <f t="shared" si="0"/>
        <v>13452</v>
      </c>
      <c r="H9" s="13">
        <v>4104</v>
      </c>
      <c r="I9" s="13">
        <v>4104</v>
      </c>
      <c r="J9" s="13">
        <v>4104</v>
      </c>
      <c r="K9" s="14">
        <f t="shared" ref="K9:K26" si="1">H9+I9+J9</f>
        <v>12312</v>
      </c>
      <c r="L9" s="13">
        <f t="shared" ref="L9:L26" si="2">G9+K9</f>
        <v>25764</v>
      </c>
    </row>
    <row r="10" spans="1:12" ht="15.95" customHeight="1">
      <c r="A10" s="9">
        <v>3</v>
      </c>
      <c r="B10" s="15" t="s">
        <v>19</v>
      </c>
      <c r="C10" s="11" t="s">
        <v>20</v>
      </c>
      <c r="D10" s="12">
        <v>17442</v>
      </c>
      <c r="E10" s="12">
        <v>17632</v>
      </c>
      <c r="F10" s="13">
        <v>15314</v>
      </c>
      <c r="G10" s="14">
        <f t="shared" si="0"/>
        <v>50388</v>
      </c>
      <c r="H10" s="13">
        <v>18278</v>
      </c>
      <c r="I10" s="13">
        <v>13718</v>
      </c>
      <c r="J10" s="13">
        <v>13148</v>
      </c>
      <c r="K10" s="14">
        <f t="shared" si="1"/>
        <v>45144</v>
      </c>
      <c r="L10" s="13">
        <f t="shared" si="2"/>
        <v>95532</v>
      </c>
    </row>
    <row r="11" spans="1:12" ht="15.95" customHeight="1">
      <c r="A11" s="9">
        <v>4</v>
      </c>
      <c r="B11" s="9" t="s">
        <v>21</v>
      </c>
      <c r="C11" s="17" t="s">
        <v>22</v>
      </c>
      <c r="D11" s="12">
        <v>342</v>
      </c>
      <c r="E11" s="12">
        <v>304</v>
      </c>
      <c r="F11" s="13">
        <v>304</v>
      </c>
      <c r="G11" s="14">
        <f t="shared" si="0"/>
        <v>950</v>
      </c>
      <c r="H11" s="13">
        <v>266</v>
      </c>
      <c r="I11" s="13">
        <v>380</v>
      </c>
      <c r="J11" s="13">
        <v>304</v>
      </c>
      <c r="K11" s="14">
        <f t="shared" si="1"/>
        <v>950</v>
      </c>
      <c r="L11" s="13">
        <f t="shared" si="2"/>
        <v>1900</v>
      </c>
    </row>
    <row r="12" spans="1:12" ht="15.95" customHeight="1">
      <c r="A12" s="9">
        <v>5</v>
      </c>
      <c r="B12" s="9" t="s">
        <v>23</v>
      </c>
      <c r="C12" s="17" t="s">
        <v>24</v>
      </c>
      <c r="D12" s="12">
        <v>6688</v>
      </c>
      <c r="E12" s="12">
        <v>6688</v>
      </c>
      <c r="F12" s="13">
        <v>5966</v>
      </c>
      <c r="G12" s="14">
        <f t="shared" si="0"/>
        <v>19342</v>
      </c>
      <c r="H12" s="13">
        <v>5966</v>
      </c>
      <c r="I12" s="13">
        <v>5966</v>
      </c>
      <c r="J12" s="13">
        <v>5966</v>
      </c>
      <c r="K12" s="14">
        <f t="shared" si="1"/>
        <v>17898</v>
      </c>
      <c r="L12" s="13">
        <f t="shared" si="2"/>
        <v>37240</v>
      </c>
    </row>
    <row r="13" spans="1:12" ht="15.95" customHeight="1">
      <c r="A13" s="9">
        <v>6</v>
      </c>
      <c r="B13" s="9" t="s">
        <v>25</v>
      </c>
      <c r="C13" s="18" t="s">
        <v>26</v>
      </c>
      <c r="D13" s="12">
        <v>1976</v>
      </c>
      <c r="E13" s="12">
        <v>1976</v>
      </c>
      <c r="F13" s="13">
        <v>1748</v>
      </c>
      <c r="G13" s="14">
        <f t="shared" si="0"/>
        <v>5700</v>
      </c>
      <c r="H13" s="13">
        <v>1748</v>
      </c>
      <c r="I13" s="13">
        <v>1748</v>
      </c>
      <c r="J13" s="13">
        <v>1748</v>
      </c>
      <c r="K13" s="14">
        <f t="shared" si="1"/>
        <v>5244</v>
      </c>
      <c r="L13" s="13">
        <f t="shared" si="2"/>
        <v>10944</v>
      </c>
    </row>
    <row r="14" spans="1:12" ht="15.95" customHeight="1">
      <c r="A14" s="9">
        <v>7</v>
      </c>
      <c r="B14" s="10" t="s">
        <v>27</v>
      </c>
      <c r="C14" s="11" t="s">
        <v>28</v>
      </c>
      <c r="D14" s="12">
        <v>2356</v>
      </c>
      <c r="E14" s="12">
        <v>2508</v>
      </c>
      <c r="F14" s="13">
        <v>2128</v>
      </c>
      <c r="G14" s="14">
        <f t="shared" si="0"/>
        <v>6992</v>
      </c>
      <c r="H14" s="13">
        <v>2128</v>
      </c>
      <c r="I14" s="13">
        <v>2128</v>
      </c>
      <c r="J14" s="13">
        <v>2128</v>
      </c>
      <c r="K14" s="14">
        <f t="shared" si="1"/>
        <v>6384</v>
      </c>
      <c r="L14" s="13">
        <f t="shared" si="2"/>
        <v>13376</v>
      </c>
    </row>
    <row r="15" spans="1:12" s="20" customFormat="1" ht="15.95" customHeight="1">
      <c r="A15" s="9">
        <v>8</v>
      </c>
      <c r="B15" s="15" t="s">
        <v>29</v>
      </c>
      <c r="C15" s="19" t="s">
        <v>30</v>
      </c>
      <c r="D15" s="12">
        <v>1444</v>
      </c>
      <c r="E15" s="12">
        <v>1520</v>
      </c>
      <c r="F15" s="13">
        <v>1368</v>
      </c>
      <c r="G15" s="14">
        <f t="shared" si="0"/>
        <v>4332</v>
      </c>
      <c r="H15" s="13">
        <v>1520</v>
      </c>
      <c r="I15" s="13">
        <v>1368</v>
      </c>
      <c r="J15" s="13">
        <v>1368</v>
      </c>
      <c r="K15" s="14">
        <f t="shared" si="1"/>
        <v>4256</v>
      </c>
      <c r="L15" s="13">
        <f t="shared" si="2"/>
        <v>8588</v>
      </c>
    </row>
    <row r="16" spans="1:12" s="20" customFormat="1" ht="15.95" customHeight="1">
      <c r="A16" s="9">
        <v>9</v>
      </c>
      <c r="B16" s="15" t="s">
        <v>31</v>
      </c>
      <c r="C16" s="11" t="s">
        <v>32</v>
      </c>
      <c r="D16" s="12">
        <v>2090</v>
      </c>
      <c r="E16" s="12">
        <v>2090</v>
      </c>
      <c r="F16" s="13">
        <v>1786</v>
      </c>
      <c r="G16" s="14">
        <f t="shared" si="0"/>
        <v>5966</v>
      </c>
      <c r="H16" s="13">
        <v>2090</v>
      </c>
      <c r="I16" s="13">
        <v>1596</v>
      </c>
      <c r="J16" s="13">
        <v>1824</v>
      </c>
      <c r="K16" s="14">
        <f t="shared" si="1"/>
        <v>5510</v>
      </c>
      <c r="L16" s="13">
        <f t="shared" si="2"/>
        <v>11476</v>
      </c>
    </row>
    <row r="17" spans="1:12" s="20" customFormat="1" ht="15.95" customHeight="1">
      <c r="A17" s="9">
        <v>10</v>
      </c>
      <c r="B17" s="15" t="s">
        <v>33</v>
      </c>
      <c r="C17" s="11" t="s">
        <v>34</v>
      </c>
      <c r="D17" s="12">
        <v>342</v>
      </c>
      <c r="E17" s="12">
        <v>342</v>
      </c>
      <c r="F17" s="13">
        <v>342</v>
      </c>
      <c r="G17" s="14">
        <f t="shared" si="0"/>
        <v>1026</v>
      </c>
      <c r="H17" s="13">
        <v>342</v>
      </c>
      <c r="I17" s="13">
        <v>342</v>
      </c>
      <c r="J17" s="13">
        <v>342</v>
      </c>
      <c r="K17" s="14">
        <f t="shared" si="1"/>
        <v>1026</v>
      </c>
      <c r="L17" s="13">
        <f t="shared" si="2"/>
        <v>2052</v>
      </c>
    </row>
    <row r="18" spans="1:12" s="27" customFormat="1" ht="15.95" customHeight="1">
      <c r="A18" s="21">
        <v>11</v>
      </c>
      <c r="B18" s="22" t="s">
        <v>35</v>
      </c>
      <c r="C18" s="23" t="s">
        <v>36</v>
      </c>
      <c r="D18" s="24">
        <v>0</v>
      </c>
      <c r="E18" s="24">
        <v>0</v>
      </c>
      <c r="F18" s="25">
        <v>0</v>
      </c>
      <c r="G18" s="26">
        <f t="shared" si="0"/>
        <v>0</v>
      </c>
      <c r="H18" s="25">
        <v>0</v>
      </c>
      <c r="I18" s="25">
        <v>0</v>
      </c>
      <c r="J18" s="25">
        <v>0</v>
      </c>
      <c r="K18" s="26">
        <f t="shared" si="1"/>
        <v>0</v>
      </c>
      <c r="L18" s="25">
        <f t="shared" si="2"/>
        <v>0</v>
      </c>
    </row>
    <row r="19" spans="1:12" s="20" customFormat="1" ht="15.95" customHeight="1">
      <c r="A19" s="9">
        <v>12</v>
      </c>
      <c r="B19" s="15" t="s">
        <v>37</v>
      </c>
      <c r="C19" s="11" t="s">
        <v>38</v>
      </c>
      <c r="D19" s="12">
        <v>1178</v>
      </c>
      <c r="E19" s="12">
        <v>1178</v>
      </c>
      <c r="F19" s="13">
        <v>1064</v>
      </c>
      <c r="G19" s="14">
        <f t="shared" si="0"/>
        <v>3420</v>
      </c>
      <c r="H19" s="13">
        <v>1064</v>
      </c>
      <c r="I19" s="13">
        <v>1064</v>
      </c>
      <c r="J19" s="13">
        <v>1064</v>
      </c>
      <c r="K19" s="14">
        <f t="shared" si="1"/>
        <v>3192</v>
      </c>
      <c r="L19" s="13">
        <f t="shared" si="2"/>
        <v>6612</v>
      </c>
    </row>
    <row r="20" spans="1:12" s="20" customFormat="1" ht="15.95" customHeight="1">
      <c r="A20" s="9">
        <v>13</v>
      </c>
      <c r="B20" s="15" t="s">
        <v>39</v>
      </c>
      <c r="C20" s="11" t="s">
        <v>40</v>
      </c>
      <c r="D20" s="12">
        <v>1482</v>
      </c>
      <c r="E20" s="12">
        <v>1444</v>
      </c>
      <c r="F20" s="13">
        <v>1292</v>
      </c>
      <c r="G20" s="14">
        <f t="shared" si="0"/>
        <v>4218</v>
      </c>
      <c r="H20" s="13">
        <v>1254</v>
      </c>
      <c r="I20" s="13">
        <v>1254</v>
      </c>
      <c r="J20" s="13">
        <v>1254</v>
      </c>
      <c r="K20" s="14">
        <f t="shared" si="1"/>
        <v>3762</v>
      </c>
      <c r="L20" s="13">
        <f t="shared" si="2"/>
        <v>7980</v>
      </c>
    </row>
    <row r="21" spans="1:12" s="20" customFormat="1" ht="15.95" customHeight="1">
      <c r="A21" s="9">
        <v>14</v>
      </c>
      <c r="B21" s="9" t="s">
        <v>41</v>
      </c>
      <c r="C21" s="17" t="s">
        <v>42</v>
      </c>
      <c r="D21" s="12">
        <v>4902</v>
      </c>
      <c r="E21" s="12">
        <v>4978</v>
      </c>
      <c r="F21" s="13">
        <v>4332</v>
      </c>
      <c r="G21" s="14">
        <f t="shared" si="0"/>
        <v>14212</v>
      </c>
      <c r="H21" s="13">
        <v>4408</v>
      </c>
      <c r="I21" s="13">
        <v>5130</v>
      </c>
      <c r="J21" s="13">
        <v>3610</v>
      </c>
      <c r="K21" s="14">
        <f t="shared" si="1"/>
        <v>13148</v>
      </c>
      <c r="L21" s="13">
        <f t="shared" si="2"/>
        <v>27360</v>
      </c>
    </row>
    <row r="22" spans="1:12" s="20" customFormat="1" ht="15.95" customHeight="1">
      <c r="A22" s="9">
        <v>15</v>
      </c>
      <c r="B22" s="9" t="s">
        <v>43</v>
      </c>
      <c r="C22" s="17" t="s">
        <v>44</v>
      </c>
      <c r="D22" s="12">
        <v>646</v>
      </c>
      <c r="E22" s="12">
        <v>646</v>
      </c>
      <c r="F22" s="13">
        <v>608</v>
      </c>
      <c r="G22" s="14">
        <f t="shared" si="0"/>
        <v>1900</v>
      </c>
      <c r="H22" s="13">
        <v>608</v>
      </c>
      <c r="I22" s="13">
        <v>608</v>
      </c>
      <c r="J22" s="13">
        <v>608</v>
      </c>
      <c r="K22" s="14">
        <f t="shared" si="1"/>
        <v>1824</v>
      </c>
      <c r="L22" s="13">
        <f t="shared" si="2"/>
        <v>3724</v>
      </c>
    </row>
    <row r="23" spans="1:12" ht="15.95" customHeight="1">
      <c r="A23" s="9">
        <v>16</v>
      </c>
      <c r="B23" s="15" t="s">
        <v>45</v>
      </c>
      <c r="C23" s="17" t="s">
        <v>46</v>
      </c>
      <c r="D23" s="12">
        <v>5282</v>
      </c>
      <c r="E23" s="12">
        <v>5434</v>
      </c>
      <c r="F23" s="13">
        <v>4598</v>
      </c>
      <c r="G23" s="14">
        <f t="shared" si="0"/>
        <v>15314</v>
      </c>
      <c r="H23" s="13">
        <v>4560</v>
      </c>
      <c r="I23" s="13">
        <v>4560</v>
      </c>
      <c r="J23" s="13">
        <v>4560</v>
      </c>
      <c r="K23" s="14">
        <f t="shared" si="1"/>
        <v>13680</v>
      </c>
      <c r="L23" s="13">
        <f t="shared" si="2"/>
        <v>28994</v>
      </c>
    </row>
    <row r="24" spans="1:12" ht="15.95" customHeight="1">
      <c r="A24" s="9">
        <v>17</v>
      </c>
      <c r="B24" s="15" t="s">
        <v>47</v>
      </c>
      <c r="C24" s="11" t="s">
        <v>48</v>
      </c>
      <c r="D24" s="12">
        <v>266</v>
      </c>
      <c r="E24" s="12">
        <v>266</v>
      </c>
      <c r="F24" s="13">
        <v>152</v>
      </c>
      <c r="G24" s="14">
        <f t="shared" si="0"/>
        <v>684</v>
      </c>
      <c r="H24" s="13">
        <v>228</v>
      </c>
      <c r="I24" s="13">
        <v>190</v>
      </c>
      <c r="J24" s="13">
        <v>190</v>
      </c>
      <c r="K24" s="14">
        <f t="shared" si="1"/>
        <v>608</v>
      </c>
      <c r="L24" s="13">
        <f t="shared" si="2"/>
        <v>1292</v>
      </c>
    </row>
    <row r="25" spans="1:12" ht="20.100000000000001" customHeight="1">
      <c r="A25" s="9">
        <v>18</v>
      </c>
      <c r="B25" s="15" t="s">
        <v>49</v>
      </c>
      <c r="C25" s="11" t="s">
        <v>50</v>
      </c>
      <c r="D25" s="12">
        <v>380</v>
      </c>
      <c r="E25" s="12">
        <v>304</v>
      </c>
      <c r="F25" s="13">
        <v>266</v>
      </c>
      <c r="G25" s="14">
        <f t="shared" si="0"/>
        <v>950</v>
      </c>
      <c r="H25" s="13">
        <v>190</v>
      </c>
      <c r="I25" s="13">
        <v>190</v>
      </c>
      <c r="J25" s="13">
        <v>190</v>
      </c>
      <c r="K25" s="14">
        <f t="shared" si="1"/>
        <v>570</v>
      </c>
      <c r="L25" s="13">
        <f t="shared" si="2"/>
        <v>1520</v>
      </c>
    </row>
    <row r="26" spans="1:12" ht="20.100000000000001" customHeight="1">
      <c r="A26" s="9">
        <v>19</v>
      </c>
      <c r="B26" s="15" t="s">
        <v>51</v>
      </c>
      <c r="C26" s="11" t="s">
        <v>52</v>
      </c>
      <c r="D26" s="12">
        <v>3116</v>
      </c>
      <c r="E26" s="12">
        <v>3002</v>
      </c>
      <c r="F26" s="13">
        <v>2698</v>
      </c>
      <c r="G26" s="14">
        <f t="shared" si="0"/>
        <v>8816</v>
      </c>
      <c r="H26" s="13">
        <v>2622</v>
      </c>
      <c r="I26" s="13">
        <v>2660</v>
      </c>
      <c r="J26" s="13">
        <v>2622</v>
      </c>
      <c r="K26" s="14">
        <f t="shared" si="1"/>
        <v>7904</v>
      </c>
      <c r="L26" s="13">
        <f t="shared" si="2"/>
        <v>16720</v>
      </c>
    </row>
    <row r="27" spans="1:12" s="30" customFormat="1" ht="20.100000000000001" customHeight="1">
      <c r="A27" s="28"/>
      <c r="B27" s="28"/>
      <c r="C27" s="28" t="s">
        <v>53</v>
      </c>
      <c r="D27" s="29">
        <f>SUM(D8:D26)</f>
        <v>58710</v>
      </c>
      <c r="E27" s="29">
        <f t="shared" ref="E27:J27" si="3">SUM(E8:E26)</f>
        <v>59090</v>
      </c>
      <c r="F27" s="14">
        <f t="shared" si="3"/>
        <v>51414</v>
      </c>
      <c r="G27" s="14">
        <f t="shared" si="0"/>
        <v>169214</v>
      </c>
      <c r="H27" s="14">
        <f t="shared" si="3"/>
        <v>54720</v>
      </c>
      <c r="I27" s="14">
        <f t="shared" si="3"/>
        <v>50350</v>
      </c>
      <c r="J27" s="14">
        <f t="shared" si="3"/>
        <v>48374</v>
      </c>
      <c r="K27" s="14">
        <f>SUM(K8:K26)</f>
        <v>153444</v>
      </c>
      <c r="L27" s="14">
        <f>G27+K27</f>
        <v>322658</v>
      </c>
    </row>
    <row r="28" spans="1:12" s="30" customFormat="1" ht="28.5" customHeight="1">
      <c r="A28" s="31"/>
      <c r="B28" s="31"/>
      <c r="C28" s="31"/>
      <c r="D28" s="32"/>
      <c r="E28" s="32"/>
      <c r="L28" s="33"/>
    </row>
    <row r="29" spans="1:12" ht="22.5" customHeight="1">
      <c r="C29" s="34"/>
      <c r="D29" s="35"/>
      <c r="E29" s="35"/>
      <c r="G29" s="36"/>
      <c r="L29" s="36"/>
    </row>
    <row r="30" spans="1:12" s="37" customFormat="1">
      <c r="C30" s="38"/>
      <c r="E30" s="39"/>
      <c r="H30" s="40"/>
    </row>
    <row r="31" spans="1:12" s="37" customFormat="1">
      <c r="C31" s="38"/>
      <c r="F31" s="41"/>
      <c r="G31" s="40"/>
      <c r="H31" s="40"/>
      <c r="K31" s="40"/>
    </row>
    <row r="32" spans="1:12" s="37" customFormat="1">
      <c r="F32" s="41"/>
    </row>
    <row r="33" spans="3:3" s="37" customFormat="1">
      <c r="C33" s="38"/>
    </row>
    <row r="34" spans="3:3" s="37" customFormat="1" ht="20.100000000000001" customHeight="1"/>
    <row r="35" spans="3:3" s="37" customFormat="1" ht="15.95" customHeight="1"/>
    <row r="36" spans="3:3" s="37" customFormat="1"/>
    <row r="37" spans="3:3" s="37" customFormat="1" ht="15.95" customHeight="1">
      <c r="C37" s="38"/>
    </row>
    <row r="38" spans="3:3" s="37" customFormat="1"/>
    <row r="39" spans="3:3" s="37" customForma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>
      <selection activeCell="I9" sqref="I9:J9"/>
    </sheetView>
  </sheetViews>
  <sheetFormatPr defaultRowHeight="16.5"/>
  <cols>
    <col min="1" max="1" width="7.140625" style="46" customWidth="1"/>
    <col min="2" max="2" width="9.28515625" style="46" customWidth="1"/>
    <col min="3" max="3" width="7" style="46" customWidth="1"/>
    <col min="4" max="4" width="30.7109375" style="46" customWidth="1"/>
    <col min="5" max="5" width="16.7109375" style="46" customWidth="1"/>
    <col min="6" max="6" width="18" style="46" customWidth="1"/>
    <col min="7" max="7" width="12.42578125" style="66" bestFit="1" customWidth="1"/>
    <col min="8" max="9" width="12.42578125" style="46" bestFit="1" customWidth="1"/>
    <col min="10" max="10" width="12.42578125" style="46" customWidth="1"/>
    <col min="11" max="11" width="12.140625" style="46" customWidth="1"/>
    <col min="12" max="12" width="12.42578125" style="46" bestFit="1" customWidth="1"/>
    <col min="13" max="13" width="17.85546875" style="46" customWidth="1"/>
    <col min="14" max="16384" width="9.140625" style="46"/>
  </cols>
  <sheetData>
    <row r="3" spans="1:13">
      <c r="A3" s="42" t="s">
        <v>54</v>
      </c>
      <c r="B3" s="43"/>
      <c r="C3" s="44" t="s">
        <v>55</v>
      </c>
      <c r="D3" s="44"/>
      <c r="E3" s="45"/>
      <c r="G3" s="46"/>
    </row>
    <row r="4" spans="1:13" s="47" customFormat="1" ht="16.5" customHeight="1">
      <c r="B4" s="48"/>
      <c r="C4" s="49" t="s">
        <v>56</v>
      </c>
      <c r="D4" s="49"/>
      <c r="E4" s="50"/>
      <c r="F4" s="50"/>
    </row>
    <row r="5" spans="1:13" s="47" customFormat="1">
      <c r="C5" s="49"/>
      <c r="D5" s="49"/>
      <c r="E5" s="50"/>
      <c r="F5" s="50"/>
      <c r="G5" s="51"/>
    </row>
    <row r="6" spans="1:13" s="47" customFormat="1">
      <c r="B6" s="52"/>
      <c r="C6" s="49"/>
      <c r="D6" s="49"/>
      <c r="E6" s="50"/>
      <c r="F6" s="50"/>
    </row>
    <row r="7" spans="1:13" s="47" customFormat="1">
      <c r="B7" s="52"/>
      <c r="C7" s="49"/>
      <c r="D7" s="49"/>
    </row>
    <row r="8" spans="1:13">
      <c r="D8" s="53"/>
      <c r="G8" s="46"/>
    </row>
    <row r="9" spans="1:13" ht="37.5" customHeight="1">
      <c r="B9" s="54" t="s">
        <v>57</v>
      </c>
      <c r="C9" s="54" t="s">
        <v>58</v>
      </c>
      <c r="D9" s="54" t="s">
        <v>59</v>
      </c>
      <c r="E9" s="55" t="s">
        <v>6</v>
      </c>
      <c r="F9" s="55" t="s">
        <v>7</v>
      </c>
      <c r="G9" s="55" t="s">
        <v>8</v>
      </c>
      <c r="H9" s="55" t="s">
        <v>60</v>
      </c>
      <c r="I9" s="55" t="s">
        <v>10</v>
      </c>
      <c r="J9" s="55" t="s">
        <v>11</v>
      </c>
      <c r="K9" s="55" t="s">
        <v>12</v>
      </c>
      <c r="L9" s="55" t="s">
        <v>61</v>
      </c>
      <c r="M9" s="55" t="s">
        <v>62</v>
      </c>
    </row>
    <row r="10" spans="1:13" ht="15" customHeight="1">
      <c r="B10" s="56" t="s">
        <v>63</v>
      </c>
      <c r="C10" s="56" t="s">
        <v>64</v>
      </c>
      <c r="D10" s="57" t="s">
        <v>65</v>
      </c>
      <c r="E10" s="58">
        <v>988000</v>
      </c>
      <c r="F10" s="58">
        <v>976000</v>
      </c>
      <c r="G10" s="58">
        <v>1064000</v>
      </c>
      <c r="H10" s="58">
        <f>E10+F10+G10</f>
        <v>3028000</v>
      </c>
      <c r="I10" s="58">
        <v>920000</v>
      </c>
      <c r="J10" s="58">
        <v>1052000</v>
      </c>
      <c r="K10" s="58">
        <v>1020000</v>
      </c>
      <c r="L10" s="58">
        <f>I10+J10+K10</f>
        <v>2992000</v>
      </c>
      <c r="M10" s="58">
        <f>H10+L10</f>
        <v>6020000</v>
      </c>
    </row>
    <row r="11" spans="1:13" ht="15" customHeight="1">
      <c r="B11" s="56" t="s">
        <v>66</v>
      </c>
      <c r="C11" s="56" t="s">
        <v>64</v>
      </c>
      <c r="D11" s="57" t="s">
        <v>67</v>
      </c>
      <c r="E11" s="58">
        <v>952000</v>
      </c>
      <c r="F11" s="58">
        <v>860000</v>
      </c>
      <c r="G11" s="58">
        <v>888000</v>
      </c>
      <c r="H11" s="58">
        <f t="shared" ref="H11:H13" si="0">E11+F11+G11</f>
        <v>2700000</v>
      </c>
      <c r="I11" s="58">
        <v>940000</v>
      </c>
      <c r="J11" s="58">
        <v>812000</v>
      </c>
      <c r="K11" s="58">
        <v>724000</v>
      </c>
      <c r="L11" s="58">
        <f t="shared" ref="L11:L13" si="1">I11+J11+K11</f>
        <v>2476000</v>
      </c>
      <c r="M11" s="58">
        <f t="shared" ref="M11:M13" si="2">H11+L11</f>
        <v>5176000</v>
      </c>
    </row>
    <row r="12" spans="1:13" s="59" customFormat="1" ht="15" customHeight="1">
      <c r="B12" s="60" t="s">
        <v>15</v>
      </c>
      <c r="C12" s="60" t="s">
        <v>64</v>
      </c>
      <c r="D12" s="61" t="s">
        <v>68</v>
      </c>
      <c r="E12" s="58">
        <v>488000</v>
      </c>
      <c r="F12" s="58">
        <v>480000</v>
      </c>
      <c r="G12" s="58">
        <v>680000</v>
      </c>
      <c r="H12" s="58">
        <f t="shared" si="0"/>
        <v>1648000</v>
      </c>
      <c r="I12" s="58">
        <v>440000</v>
      </c>
      <c r="J12" s="58">
        <v>620000</v>
      </c>
      <c r="K12" s="58">
        <v>660000</v>
      </c>
      <c r="L12" s="58">
        <f t="shared" si="1"/>
        <v>1720000</v>
      </c>
      <c r="M12" s="58">
        <f t="shared" si="2"/>
        <v>3368000</v>
      </c>
    </row>
    <row r="13" spans="1:13" ht="15" customHeight="1">
      <c r="B13" s="56" t="s">
        <v>69</v>
      </c>
      <c r="C13" s="56" t="s">
        <v>64</v>
      </c>
      <c r="D13" s="57" t="s">
        <v>70</v>
      </c>
      <c r="E13" s="58">
        <v>28000</v>
      </c>
      <c r="F13" s="58">
        <v>32000</v>
      </c>
      <c r="G13" s="58">
        <v>48000</v>
      </c>
      <c r="H13" s="58">
        <f t="shared" si="0"/>
        <v>108000</v>
      </c>
      <c r="I13" s="58">
        <v>28000</v>
      </c>
      <c r="J13" s="58">
        <v>60000</v>
      </c>
      <c r="K13" s="58">
        <v>36000</v>
      </c>
      <c r="L13" s="58">
        <f t="shared" si="1"/>
        <v>124000</v>
      </c>
      <c r="M13" s="58">
        <f t="shared" si="2"/>
        <v>232000</v>
      </c>
    </row>
    <row r="14" spans="1:13" ht="18" customHeight="1">
      <c r="B14" s="62"/>
      <c r="C14" s="62"/>
      <c r="D14" s="63" t="s">
        <v>53</v>
      </c>
      <c r="E14" s="64">
        <f>SUM(E10:E13)</f>
        <v>2456000</v>
      </c>
      <c r="F14" s="64">
        <f t="shared" ref="F14:M14" si="3">F10+F11+F12+F13</f>
        <v>2348000</v>
      </c>
      <c r="G14" s="64">
        <f t="shared" si="3"/>
        <v>2680000</v>
      </c>
      <c r="H14" s="64">
        <f t="shared" si="3"/>
        <v>7484000</v>
      </c>
      <c r="I14" s="64">
        <f t="shared" si="3"/>
        <v>2328000</v>
      </c>
      <c r="J14" s="64">
        <f t="shared" si="3"/>
        <v>2544000</v>
      </c>
      <c r="K14" s="64">
        <f t="shared" si="3"/>
        <v>2440000</v>
      </c>
      <c r="L14" s="64">
        <f t="shared" si="3"/>
        <v>7312000</v>
      </c>
      <c r="M14" s="64">
        <f t="shared" si="3"/>
        <v>14796000</v>
      </c>
    </row>
    <row r="16" spans="1:13" hidden="1">
      <c r="D16" s="34" t="s">
        <v>71</v>
      </c>
      <c r="E16" s="65">
        <v>1732000</v>
      </c>
      <c r="G16" s="46"/>
    </row>
    <row r="17" spans="4:10" hidden="1">
      <c r="D17" s="42" t="s">
        <v>72</v>
      </c>
      <c r="F17" s="65">
        <v>3464000</v>
      </c>
      <c r="G17" s="46"/>
    </row>
    <row r="18" spans="4:10" hidden="1">
      <c r="D18" s="42" t="s">
        <v>73</v>
      </c>
      <c r="G18" s="46"/>
    </row>
    <row r="19" spans="4:10" hidden="1">
      <c r="D19" s="42" t="s">
        <v>74</v>
      </c>
      <c r="G19" s="46"/>
    </row>
    <row r="20" spans="4:10" hidden="1">
      <c r="D20" s="42" t="s">
        <v>75</v>
      </c>
      <c r="G20" s="46"/>
    </row>
    <row r="21" spans="4:10" hidden="1"/>
    <row r="22" spans="4:10" hidden="1">
      <c r="D22" s="42" t="s">
        <v>13</v>
      </c>
    </row>
    <row r="23" spans="4:10" hidden="1"/>
    <row r="24" spans="4:10" hidden="1"/>
    <row r="31" spans="4:10">
      <c r="J31" s="67"/>
    </row>
  </sheetData>
  <mergeCells count="2">
    <mergeCell ref="C3:D3"/>
    <mergeCell ref="C4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I32"/>
  <sheetViews>
    <sheetView workbookViewId="0">
      <selection activeCell="H26" sqref="H26"/>
    </sheetView>
  </sheetViews>
  <sheetFormatPr defaultRowHeight="16.5"/>
  <cols>
    <col min="1" max="1" width="7.85546875" style="59" customWidth="1"/>
    <col min="2" max="2" width="9.28515625" style="59" customWidth="1"/>
    <col min="3" max="3" width="27.5703125" style="59" customWidth="1"/>
    <col min="4" max="4" width="23.42578125" style="59" customWidth="1"/>
    <col min="5" max="5" width="17.85546875" style="59" customWidth="1"/>
    <col min="6" max="6" width="13" style="59" customWidth="1"/>
    <col min="7" max="7" width="14.28515625" style="59" customWidth="1"/>
    <col min="8" max="8" width="14.85546875" style="59" customWidth="1"/>
    <col min="9" max="16384" width="9.140625" style="59"/>
  </cols>
  <sheetData>
    <row r="4" spans="1:9">
      <c r="A4" s="34" t="s">
        <v>76</v>
      </c>
    </row>
    <row r="5" spans="1:9">
      <c r="B5" s="68"/>
      <c r="C5" s="69" t="s">
        <v>77</v>
      </c>
      <c r="D5" s="69"/>
      <c r="E5" s="69"/>
    </row>
    <row r="6" spans="1:9">
      <c r="B6" s="70"/>
      <c r="C6" s="71" t="s">
        <v>78</v>
      </c>
    </row>
    <row r="7" spans="1:9">
      <c r="B7" s="72"/>
      <c r="C7" s="73"/>
      <c r="D7" s="73"/>
      <c r="E7" s="71"/>
    </row>
    <row r="8" spans="1:9" ht="24.75" customHeight="1">
      <c r="C8" s="74"/>
    </row>
    <row r="9" spans="1:9" s="76" customFormat="1" ht="47.25" customHeight="1">
      <c r="A9" s="75" t="s">
        <v>79</v>
      </c>
      <c r="B9" s="75" t="s">
        <v>57</v>
      </c>
      <c r="C9" s="75" t="s">
        <v>59</v>
      </c>
      <c r="D9" s="55" t="s">
        <v>6</v>
      </c>
      <c r="E9" s="55" t="s">
        <v>7</v>
      </c>
      <c r="F9" s="55" t="s">
        <v>8</v>
      </c>
      <c r="G9" s="92" t="s">
        <v>80</v>
      </c>
      <c r="H9" s="55" t="s">
        <v>10</v>
      </c>
      <c r="I9" s="55" t="s">
        <v>11</v>
      </c>
    </row>
    <row r="10" spans="1:9" ht="82.5">
      <c r="A10" s="77">
        <v>1</v>
      </c>
      <c r="B10" s="78" t="s">
        <v>81</v>
      </c>
      <c r="C10" s="79" t="s">
        <v>82</v>
      </c>
      <c r="D10" s="80">
        <v>701</v>
      </c>
      <c r="E10" s="80">
        <v>0</v>
      </c>
      <c r="F10" s="80">
        <v>0</v>
      </c>
      <c r="G10" s="81">
        <f>D10+E10+F10</f>
        <v>701</v>
      </c>
      <c r="H10" s="82">
        <v>0</v>
      </c>
      <c r="I10" s="91">
        <v>2804</v>
      </c>
    </row>
    <row r="12" spans="1:9" ht="16.5" hidden="1" customHeight="1">
      <c r="C12" s="34" t="s">
        <v>71</v>
      </c>
      <c r="D12" s="83">
        <v>1000</v>
      </c>
      <c r="E12" s="83"/>
    </row>
    <row r="13" spans="1:9" ht="16.5" hidden="1" customHeight="1">
      <c r="C13" s="84" t="s">
        <v>83</v>
      </c>
      <c r="D13" s="85">
        <f>D12-D10</f>
        <v>299</v>
      </c>
      <c r="E13" s="85"/>
    </row>
    <row r="14" spans="1:9" ht="16.5" hidden="1" customHeight="1">
      <c r="C14" s="34" t="s">
        <v>72</v>
      </c>
      <c r="E14" s="83">
        <v>2000</v>
      </c>
    </row>
    <row r="15" spans="1:9" ht="16.5" hidden="1" customHeight="1">
      <c r="C15" s="86" t="s">
        <v>84</v>
      </c>
      <c r="D15" s="87"/>
      <c r="E15" s="85">
        <f>E14-D12-E10</f>
        <v>1000</v>
      </c>
    </row>
    <row r="16" spans="1:9" ht="16.5" hidden="1" customHeight="1"/>
    <row r="17" spans="3:8" ht="16.5" hidden="1" customHeight="1">
      <c r="C17" s="42" t="s">
        <v>85</v>
      </c>
    </row>
    <row r="18" spans="3:8" ht="16.5" hidden="1" customHeight="1">
      <c r="C18" s="86" t="s">
        <v>86</v>
      </c>
    </row>
    <row r="19" spans="3:8" ht="16.5" hidden="1" customHeight="1"/>
    <row r="20" spans="3:8" ht="16.5" hidden="1" customHeight="1"/>
    <row r="21" spans="3:8" ht="16.5" hidden="1" customHeight="1"/>
    <row r="22" spans="3:8">
      <c r="H22" s="88"/>
    </row>
    <row r="24" spans="3:8">
      <c r="H24" s="88"/>
    </row>
    <row r="25" spans="3:8">
      <c r="E25" s="89"/>
    </row>
    <row r="26" spans="3:8">
      <c r="E26" s="89"/>
    </row>
    <row r="27" spans="3:8">
      <c r="E27" s="89"/>
    </row>
    <row r="28" spans="3:8">
      <c r="E28" s="89"/>
    </row>
    <row r="29" spans="3:8">
      <c r="D29" s="34"/>
      <c r="E29" s="89"/>
    </row>
    <row r="30" spans="3:8">
      <c r="E30" s="89"/>
    </row>
    <row r="31" spans="3:8">
      <c r="E31" s="89"/>
    </row>
    <row r="32" spans="3:8">
      <c r="C32" s="90"/>
      <c r="D32" s="90"/>
      <c r="E32" s="89"/>
    </row>
  </sheetData>
  <mergeCells count="2">
    <mergeCell ref="C7:D7"/>
    <mergeCell ref="C32:D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HG</vt:lpstr>
      <vt:lpstr>TOTAL PET-CT</vt:lpstr>
      <vt:lpstr>TOTAL PE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2023-05-22T08:36:20Z</dcterms:created>
  <dcterms:modified xsi:type="dcterms:W3CDTF">2023-05-22T08:42:53Z</dcterms:modified>
</cp:coreProperties>
</file>